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V02\Sharedfolder\140財務課\財政関係\370財政状況公表\R6(R5決算)\財政状況資料集\回答\"/>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DB102" i="12"/>
  <c r="CR102" i="12"/>
  <c r="AU88" i="12" l="1"/>
  <c r="AP88" i="12"/>
  <c r="AF88" i="12"/>
  <c r="AU63" i="12"/>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<sst xmlns="http://schemas.openxmlformats.org/spreadsheetml/2006/main" count="1100" uniqueCount="566">
  <si>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</si>
  <si>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</si>
  <si>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</si>
  <si>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</si>
  <si>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</si>
  <si>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</si>
  <si>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</si>
  <si>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</si>
  <si>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</si>
  <si>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</si>
  <si>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</si>
  <si>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</si>
  <si>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</si>
  <si>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</si>
  <si>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</si>
  <si>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</si>
  <si>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</si>
  <si>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</si>
  <si>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</si>
  <si>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</si>
  <si>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</si>
  <si>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</si>
  <si>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</si>
  <si>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</si>
  <si>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</si>
  <si>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</si>
  <si>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</si>
  <si>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</si>
  <si>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</si>
  <si>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</si>
  <si>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</si>
  <si>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</si>
  <si>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</si>
  <si>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</si>
  <si>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</si>
  <si>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</si>
  <si>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</si>
  <si>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</si>
  <si>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</si>
  <si>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</si>
  <si>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</si>
  <si>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</si>
  <si>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</si>
  <si>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</si>
  <si>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</si>
  <si>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</si>
  <si>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</si>
  <si>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</si>
  <si>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</si>
  <si>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</si>
  <si>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</si>
  <si>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</si>
  <si>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</si>
  <si>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</si>
  <si>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</si>
  <si>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</si>
  <si>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</si>
  <si>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</si>
  <si>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</si>
  <si>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</si>
  <si>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</si>
  <si>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</si>
  <si>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</si>
  <si>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</si>
  <si>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</si>
  <si>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</si>
  <si>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</si>
  <si>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</si>
  <si>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</si>
  <si>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</si>
  <si>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</si>
  <si>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</si>
  <si>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</si>
  <si>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</si>
  <si>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</si>
  <si>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</si>
  <si>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</si>
  <si>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</si>
  <si>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</si>
  <si>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</si>
  <si>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</si>
  <si>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</si>
  <si>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</si>
  <si>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</si>
  <si>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</si>
  <si>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</si>
  <si>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</si>
  <si>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</si>
  <si>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</si>
  <si>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</si>
  <si>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</si>
  <si>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</si>
  <si>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</si>
  <si>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</si>
  <si>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</si>
  <si>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</si>
  <si>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</si>
  <si>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</si>
  <si>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</si>
  <si>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</si>
  <si>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</si>
  <si>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</si>
  <si>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</si>
  <si>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</si>
  <si>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</si>
  <si>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</si>
  <si>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</si>
  <si>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</si>
  <si>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</si>
  <si>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</si>
  <si>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</si>
  <si>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</si>
  <si>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</si>
  <si>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</si>
  <si>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</si>
  <si>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</si>
  <si>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</si>
  <si>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</si>
  <si>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</si>
  <si>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</si>
  <si>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</si>
  <si>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</si>
  <si>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</si>
  <si>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</si>
  <si>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</si>
  <si>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</si>
  <si>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</si>
  <si>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</si>
  <si>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</si>
  <si>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</si>
  <si>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</si>
  <si>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</si>
  <si>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</si>
  <si>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</si>
  <si>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</si>
  <si>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</si>
  <si>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</si>
  <si>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</si>
  <si>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</si>
  <si>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</si>
  <si>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</si>
  <si>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</si>
  <si>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</si>
  <si>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</si>
  <si>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</si>
  <si>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</si>
  <si>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</si>
  <si>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</si>
  <si>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</si>
  <si>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</si>
  <si>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</si>
  <si>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</si>
  <si>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</si>
  <si>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</si>
  <si>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</si>
  <si>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</si>
  <si>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</si>
  <si>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</si>
  <si>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</si>
  <si>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</si>
  <si>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</si>
  <si>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</si>
  <si>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</si>
  <si>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</si>
  <si>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</si>
  <si>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</si>
  <si>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</si>
  <si>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</si>
  <si>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</si>
  <si>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</si>
  <si>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</si>
  <si>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</si>
  <si>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</si>
  <si>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</si>
  <si>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</si>
  <si>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</si>
  <si>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</si>
  <si>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</si>
  <si>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</si>
  <si>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</si>
  <si>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</si>
  <si>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</si>
  <si>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</si>
  <si>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</si>
  <si>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</si>
  <si>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</si>
  <si>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</si>
  <si>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</si>
  <si>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</si>
  <si>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</si>
  <si>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</si>
  <si>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</si>
  <si>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</si>
  <si>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</si>
  <si>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</si>
  <si>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</si>
  <si>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</si>
  <si>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</si>
  <si>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</si>
  <si>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</si>
  <si>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</si>
  <si>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</si>
  <si>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</si>
  <si>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奈良県大淀町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</si>
  <si>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</si>
  <si>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</si>
  <si>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</si>
  <si>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</si>
  <si>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</si>
  <si>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</si>
  <si>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</si>
  <si>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</si>
  <si>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</si>
  <si>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</si>
  <si>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</si>
  <si>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</si>
  <si>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</si>
  <si>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</si>
  <si>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</si>
  <si>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</si>
  <si>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</si>
  <si>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</si>
  <si>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</si>
  <si>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</si>
  <si>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</si>
  <si>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</si>
  <si>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</si>
  <si>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</si>
  <si>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</si>
  <si>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</si>
  <si>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</si>
  <si>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</si>
  <si>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</si>
  <si>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</si>
  <si>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</si>
  <si>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</si>
  <si>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</si>
  <si>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</si>
  <si>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</si>
  <si>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</si>
  <si>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</si>
  <si>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</si>
  <si>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</si>
  <si>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</si>
  <si>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</si>
  <si>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</si>
  <si>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</si>
  <si>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</si>
  <si>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</si>
  <si>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</si>
  <si>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</si>
  <si>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</si>
  <si>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</si>
  <si>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</si>
  <si>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</si>
  <si>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</si>
  <si>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</si>
  <si>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</si>
  <si>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</si>
  <si>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</si>
  <si>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</si>
  <si>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</si>
  <si>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</si>
  <si>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</si>
  <si>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</si>
  <si>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</si>
  <si>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</si>
  <si>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</si>
  <si>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</si>
  <si>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</si>
  <si>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</si>
  <si>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</si>
  <si>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</si>
  <si>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</si>
  <si>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</si>
  <si>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</si>
  <si>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</si>
  <si>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</si>
  <si>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</si>
  <si>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</si>
  <si>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</si>
  <si>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</si>
  <si>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</si>
  <si>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</si>
  <si>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</si>
  <si>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</si>
  <si>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</si>
  <si>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</si>
  <si>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</si>
  <si>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</si>
  <si>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</si>
  <si>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</si>
  <si>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</si>
  <si>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</si>
  <si>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</si>
  <si>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</si>
  <si>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</si>
  <si>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</si>
  <si>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</si>
  <si>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</si>
  <si>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</si>
  <si>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</si>
  <si>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</si>
  <si>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</si>
  <si>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</si>
  <si>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</si>
  <si>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</si>
  <si>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</si>
  <si>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</si>
  <si>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</si>
  <si>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</si>
  <si>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</si>
  <si>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</si>
  <si>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</si>
  <si>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</si>
  <si>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</si>
  <si>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</si>
  <si>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</si>
  <si>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</si>
  <si>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</si>
  <si>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</si>
  <si>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</si>
  <si>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</si>
  <si>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</si>
  <si>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</si>
  <si>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</si>
  <si>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</si>
  <si>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</si>
  <si>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</si>
  <si>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</si>
  <si>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</si>
  <si>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</si>
  <si>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</si>
  <si>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</si>
  <si>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</si>
  <si>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</si>
  <si>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</si>
  <si>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</si>
  <si>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</si>
  <si>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</si>
  <si>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</si>
  <si>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</si>
  <si>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</si>
  <si>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</si>
  <si>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</si>
  <si>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</si>
  <si>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</si>
  <si>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</si>
  <si>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</si>
  <si>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</si>
  <si>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</si>
  <si>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</si>
  <si>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</si>
  <si>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</si>
  <si>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奈良県大淀町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</si>
  <si>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</si>
  <si>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</si>
  <si>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</si>
  <si>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</si>
  <si>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</si>
  <si>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</si>
  <si>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</si>
  <si>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</si>
  <si>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</si>
  <si>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</si>
  <si>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</si>
  <si>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</si>
  <si>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</si>
  <si>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</si>
  <si>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</si>
  <si>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</si>
  <si>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</si>
  <si>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</si>
  <si>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</si>
  <si>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</si>
  <si>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</si>
  <si>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</si>
  <si>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</si>
  <si>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</si>
  <si>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</si>
  <si>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</si>
  <si>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</si>
  <si>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</si>
  <si>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</si>
  <si>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</si>
  <si>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</si>
  <si>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</si>
  <si>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</si>
  <si>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</si>
  <si>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</si>
  <si>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</si>
  <si>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</si>
  <si>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</si>
  <si>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</si>
  <si>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</si>
  <si>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</si>
  <si>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</si>
  <si>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</si>
  <si>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</si>
  <si>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</si>
  <si>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</si>
  <si>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</si>
  <si>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</si>
  <si>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</si>
  <si>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</si>
  <si>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</si>
  <si>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</si>
  <si>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</si>
  <si>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</si>
  <si>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</si>
  <si>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</si>
  <si>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</si>
  <si>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</si>
  <si>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</si>
  <si>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</si>
  <si>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</si>
  <si>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</si>
  <si>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</si>
  <si>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</si>
  <si>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</si>
  <si>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</si>
  <si>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</si>
  <si>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</si>
  <si>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</si>
  <si>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</si>
  <si>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</si>
  <si>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</si>
  <si>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</si>
  <si>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</si>
  <si>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</si>
  <si>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</si>
  <si>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</si>
  <si>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</si>
  <si>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</si>
  <si>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</si>
  <si>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</si>
  <si>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</si>
  <si>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</si>
  <si>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</si>
  <si>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</si>
  <si>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</si>
  <si>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</si>
  <si>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</si>
  <si>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</si>
  <si>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</si>
  <si>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</si>
  <si>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</si>
  <si>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</si>
  <si>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</si>
  <si>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</si>
  <si>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</si>
  <si>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</si>
  <si>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</si>
  <si>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</si>
  <si>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</si>
  <si>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</si>
  <si>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</si>
  <si>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</si>
  <si>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</si>
  <si>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</si>
  <si>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</si>
  <si>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</si>
  <si>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</si>
  <si>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</si>
  <si>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</si>
  <si>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</si>
  <si>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</si>
  <si>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</si>
  <si>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</si>
  <si>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</si>
  <si>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</si>
  <si>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</si>
  <si>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</si>
  <si>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</si>
  <si>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</si>
  <si>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</si>
  <si>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</si>
  <si>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</si>
  <si>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</si>
  <si>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</si>
  <si>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</si>
  <si>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</si>
  <si>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</si>
  <si>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</si>
  <si>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</si>
  <si>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</si>
  <si>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</si>
  <si>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</si>
  <si>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</si>
  <si>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</si>
  <si>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</si>
  <si>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</si>
  <si>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</si>
  <si>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</si>
  <si>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</si>
  <si>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</si>
  <si>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</si>
  <si>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</si>
  <si>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</si>
  <si>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</si>
  <si>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</si>
  <si>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</si>
  <si>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</si>
  <si>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</si>
  <si>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</si>
  <si>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</si>
  <si>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</si>
  <si>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</si>
  <si>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</si>
  <si>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</si>
  <si>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</si>
  <si>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</si>
  <si>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</si>
  <si>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</si>
  <si>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</si>
  <si>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</si>
  <si>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</si>
  <si>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</si>
  <si>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</si>
  <si>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</si>
  <si>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</si>
  <si>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</si>
  <si>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</si>
  <si>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</si>
  <si>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</si>
  <si>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</si>
  <si>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</si>
  <si>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</si>
  <si>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</si>
  <si>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</si>
  <si>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</si>
  <si>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</si>
  <si>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7.54</t>
  </si>
  <si>
    <t>▲ 2.52</t>
  </si>
  <si>
    <t>水道事業会計</t>
  </si>
  <si>
    <t>下水道事業会計</t>
  </si>
  <si>
    <t>一般会計</t>
  </si>
  <si>
    <t>介護保険事業特別会計</t>
  </si>
  <si>
    <t>国民健康保険事業特別会計</t>
  </si>
  <si>
    <t>後期高齢者医療特別会計</t>
  </si>
  <si>
    <t>住宅改修資金等貸付金特別会計</t>
  </si>
  <si>
    <t>公園墓地維持管理特別会計</t>
  </si>
  <si>
    <t>その他会計（赤字）</t>
  </si>
  <si>
    <t>その他会計（黒字）</t>
  </si>
  <si>
    <t>R01</t>
    <phoneticPr fontId="5"/>
  </si>
  <si>
    <t>R02</t>
    <phoneticPr fontId="5"/>
  </si>
  <si>
    <t>R03</t>
    <phoneticPr fontId="5"/>
  </si>
  <si>
    <t>R04</t>
    <phoneticPr fontId="5"/>
  </si>
  <si>
    <t>R05</t>
    <phoneticPr fontId="5"/>
  </si>
  <si>
    <t>-</t>
    <phoneticPr fontId="10"/>
  </si>
  <si>
    <t>-</t>
    <phoneticPr fontId="10"/>
  </si>
  <si>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</si>
  <si>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</si>
  <si>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</si>
  <si>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</si>
  <si>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</si>
  <si>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</si>
  <si>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</si>
  <si>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大淀町土地開発公社</t>
    <rPh sb="0" eb="3">
      <t>オオヨドチョウ</t>
    </rPh>
    <rPh sb="3" eb="5">
      <t>トチ</t>
    </rPh>
    <rPh sb="5" eb="7">
      <t>カイハツ</t>
    </rPh>
    <rPh sb="7" eb="9">
      <t>コウシャ</t>
    </rPh>
    <phoneticPr fontId="35"/>
  </si>
  <si>
    <t>吉野路大淀振興センター</t>
    <rPh sb="0" eb="2">
      <t>ヨシノ</t>
    </rPh>
    <rPh sb="2" eb="3">
      <t>ジ</t>
    </rPh>
    <rPh sb="3" eb="5">
      <t>オオヨド</t>
    </rPh>
    <rPh sb="5" eb="7">
      <t>シンコウ</t>
    </rPh>
    <phoneticPr fontId="35"/>
  </si>
  <si>
    <t>-</t>
    <phoneticPr fontId="2"/>
  </si>
  <si>
    <t>地域振興基金</t>
    <rPh sb="0" eb="2">
      <t>チイキ</t>
    </rPh>
    <rPh sb="2" eb="4">
      <t>シンコウ</t>
    </rPh>
    <rPh sb="4" eb="6">
      <t>キキン</t>
    </rPh>
    <phoneticPr fontId="5"/>
  </si>
  <si>
    <t>特定事業資金積立基金</t>
    <rPh sb="0" eb="2">
      <t>トクテイ</t>
    </rPh>
    <rPh sb="2" eb="4">
      <t>ジギョウ</t>
    </rPh>
    <rPh sb="4" eb="6">
      <t>シキン</t>
    </rPh>
    <rPh sb="6" eb="8">
      <t>ツミタテ</t>
    </rPh>
    <rPh sb="8" eb="10">
      <t>キキン</t>
    </rPh>
    <phoneticPr fontId="2"/>
  </si>
  <si>
    <t>ふるさと創生整備基金</t>
    <rPh sb="4" eb="6">
      <t>ソウセイ</t>
    </rPh>
    <rPh sb="6" eb="8">
      <t>セイビ</t>
    </rPh>
    <rPh sb="8" eb="10">
      <t>キキン</t>
    </rPh>
    <phoneticPr fontId="2"/>
  </si>
  <si>
    <t>公園墓地維持管理積立基金</t>
    <rPh sb="0" eb="2">
      <t>コウエン</t>
    </rPh>
    <rPh sb="2" eb="4">
      <t>ボチ</t>
    </rPh>
    <rPh sb="4" eb="6">
      <t>イジ</t>
    </rPh>
    <rPh sb="6" eb="8">
      <t>カンリ</t>
    </rPh>
    <rPh sb="8" eb="9">
      <t>ツ</t>
    </rPh>
    <rPh sb="9" eb="10">
      <t>タ</t>
    </rPh>
    <rPh sb="10" eb="12">
      <t>キキン</t>
    </rPh>
    <phoneticPr fontId="2"/>
  </si>
  <si>
    <t>住宅改修資金等運用基金</t>
    <rPh sb="0" eb="2">
      <t>ジュウタク</t>
    </rPh>
    <rPh sb="2" eb="4">
      <t>カイシュウ</t>
    </rPh>
    <rPh sb="4" eb="6">
      <t>シキン</t>
    </rPh>
    <rPh sb="6" eb="7">
      <t>トウ</t>
    </rPh>
    <rPh sb="7" eb="9">
      <t>ウンヨウ</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</si>
</sst>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xmlns:c16r2="http://schemas.microsoft.com/office/drawing/2015/06/chart">
            <c:ext xmlns:c16="http://schemas.microsoft.com/office/drawing/2014/chart" uri="{C3380CC4-5D6E-409C-BE32-E72D297353CC}">
              <c16:uniqueId val="{00000000-4A6D-4400-A5E5-B0E227E769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26242</c:v>
                </c:pt>
                <c:pt idx="1">
                  <c:v>28104</c:v>
                </c:pt>
                <c:pt idx="2">
                  <c:v>41146</c:v>
                </c:pt>
                <c:pt idx="3">
                  <c:v>59104</c:v>
                </c:pt>
                <c:pt idx="4">
                  <c:v>46054</c:v>
                </c:pt>
              </c:numCache>
            </c:numRef>
          </c:val>
          <c:smooth val="0"/>
          <c:extLst xmlns:c16r2="http://schemas.microsoft.com/office/drawing/2015/06/chart">
            <c:ext xmlns:c16="http://schemas.microsoft.com/office/drawing/2014/chart" uri="{C3380CC4-5D6E-409C-BE32-E72D297353CC}">
              <c16:uniqueId val="{00000001-4A6D-4400-A5E5-B0E227E769EA}"/>
            </c:ext>
          </c:extLst>
        </c:ser>
        <c:dLbls>
          <c:showLegendKey val="0"/>
          <c:showVal val="0"/>
          <c:showCatName val="0"/>
          <c:showSerName val="0"/>
          <c:showPercent val="0"/>
          <c:showBubbleSize val="0"/>
        </c:dLbls>
        <c:marker val="1"/>
        <c:smooth val="0"/>
        <c:axId val="265314832"/>
        <c:axId val="248720744"/>
      </c:lineChart>
      <c:catAx>
        <c:axId val="265314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720744"/>
        <c:crosses val="autoZero"/>
        <c:auto val="1"/>
        <c:lblAlgn val="ctr"/>
        <c:lblOffset val="100"/>
        <c:tickLblSkip val="1"/>
        <c:tickMarkSkip val="1"/>
        <c:noMultiLvlLbl val="0"/>
      </c:catAx>
      <c:valAx>
        <c:axId val="248720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314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1.1399999999999999</c:v>
                </c:pt>
                <c:pt idx="1">
                  <c:v>1.25</c:v>
                </c:pt>
                <c:pt idx="2">
                  <c:v>1.21</c:v>
                </c:pt>
                <c:pt idx="3">
                  <c:v>4.0599999999999996</c:v>
                </c:pt>
                <c:pt idx="4">
                  <c:v>1.2</c:v>
                </c:pt>
              </c:numCache>
            </c:numRef>
          </c:val>
          <c:extLst xmlns:c16r2="http://schemas.microsoft.com/office/drawing/2015/06/chart">
            <c:ext xmlns:c16="http://schemas.microsoft.com/office/drawing/2014/chart" uri="{C3380CC4-5D6E-409C-BE32-E72D297353CC}">
              <c16:uniqueId val="{00000000-95E8-4AAA-B67F-85350A149B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23.23</c:v>
                </c:pt>
                <c:pt idx="1">
                  <c:v>28.66</c:v>
                </c:pt>
                <c:pt idx="2">
                  <c:v>27.99</c:v>
                </c:pt>
                <c:pt idx="3">
                  <c:v>29.81</c:v>
                </c:pt>
                <c:pt idx="4">
                  <c:v>34.07</c:v>
                </c:pt>
              </c:numCache>
            </c:numRef>
          </c:val>
          <c:extLst xmlns:c16r2="http://schemas.microsoft.com/office/drawing/2015/06/chart">
            <c:ext xmlns:c16="http://schemas.microsoft.com/office/drawing/2014/chart" uri="{C3380CC4-5D6E-409C-BE32-E72D297353CC}">
              <c16:uniqueId val="{00000001-95E8-4AAA-B67F-85350A149B8D}"/>
            </c:ext>
          </c:extLst>
        </c:ser>
        <c:dLbls>
          <c:showLegendKey val="0"/>
          <c:showVal val="0"/>
          <c:showCatName val="0"/>
          <c:showSerName val="0"/>
          <c:showPercent val="0"/>
          <c:showBubbleSize val="0"/>
        </c:dLbls>
        <c:gapWidth val="250"/>
        <c:overlap val="100"/>
        <c:axId val="268497712"/>
        <c:axId val="269499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-7.54</c:v>
                </c:pt>
                <c:pt idx="1">
                  <c:v>5.74</c:v>
                </c:pt>
                <c:pt idx="2">
                  <c:v>0.34</c:v>
                </c:pt>
                <c:pt idx="3">
                  <c:v>3.15</c:v>
                </c:pt>
                <c:pt idx="4">
                  <c:v>-2.52</c:v>
                </c:pt>
              </c:numCache>
            </c:numRef>
          </c:val>
          <c:smooth val="0"/>
          <c:extLst xmlns:c16r2="http://schemas.microsoft.com/office/drawing/2015/06/chart">
            <c:ext xmlns:c16="http://schemas.microsoft.com/office/drawing/2014/chart" uri="{C3380CC4-5D6E-409C-BE32-E72D297353CC}">
              <c16:uniqueId val="{00000002-95E8-4AAA-B67F-85350A149B8D}"/>
            </c:ext>
          </c:extLst>
        </c:ser>
        <c:dLbls>
          <c:showLegendKey val="0"/>
          <c:showVal val="0"/>
          <c:showCatName val="0"/>
          <c:showSerName val="0"/>
          <c:showPercent val="0"/>
          <c:showBubbleSize val="0"/>
        </c:dLbls>
        <c:marker val="1"/>
        <c:smooth val="0"/>
        <c:axId val="268497712"/>
        <c:axId val="269499336"/>
      </c:lineChart>
      <c:catAx>
        <c:axId val="26849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9499336"/>
        <c:crosses val="autoZero"/>
        <c:auto val="1"/>
        <c:lblAlgn val="ctr"/>
        <c:lblOffset val="100"/>
        <c:tickLblSkip val="1"/>
        <c:tickMarkSkip val="1"/>
        <c:noMultiLvlLbl val="0"/>
      </c:catAx>
      <c:valAx>
        <c:axId val="269499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49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C94-4953-A501-784E88031B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C94-4953-A501-784E88031BB4}"/>
            </c:ext>
          </c:extLst>
        </c:ser>
        <c:ser>
          <c:idx val="2"/>
          <c:order val="2"/>
          <c:tx>
            <c:strRef>
              <c:f>データシート!$A$29</c:f>
              <c:strCache>
                <c:ptCount val="1"/>
                <c:pt idx="0">
                  <c:v>公園墓地維持管理特別会計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2-DC94-4953-A501-784E88031BB4}"/>
            </c:ext>
          </c:extLst>
        </c:ser>
        <c:ser>
          <c:idx val="3"/>
          <c:order val="3"/>
          <c:tx>
            <c:strRef>
              <c:f>データシート!$A$30</c:f>
              <c:strCache>
                <c:ptCount val="1"/>
                <c:pt idx="0">
                  <c:v>住宅改修資金等貸付金特別会計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0.31</c:v>
                </c:pt>
                <c:pt idx="4">
                  <c:v>#N/A</c:v>
                </c:pt>
                <c:pt idx="5">
                  <c:v>0.28999999999999998</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DC94-4953-A501-784E88031BB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DC94-4953-A501-784E88031BB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1.51</c:v>
                </c:pt>
                <c:pt idx="2">
                  <c:v>#N/A</c:v>
                </c:pt>
                <c:pt idx="3">
                  <c:v>0.91</c:v>
                </c:pt>
                <c:pt idx="4">
                  <c:v>#N/A</c:v>
                </c:pt>
                <c:pt idx="5">
                  <c:v>0.61</c:v>
                </c:pt>
                <c:pt idx="6">
                  <c:v>#N/A</c:v>
                </c:pt>
                <c:pt idx="7">
                  <c:v>0.35</c:v>
                </c:pt>
                <c:pt idx="8">
                  <c:v>#N/A</c:v>
                </c:pt>
                <c:pt idx="9">
                  <c:v>0.43</c:v>
                </c:pt>
              </c:numCache>
            </c:numRef>
          </c:val>
          <c:extLst xmlns:c16r2="http://schemas.microsoft.com/office/drawing/2015/06/chart">
            <c:ext xmlns:c16="http://schemas.microsoft.com/office/drawing/2014/chart" uri="{C3380CC4-5D6E-409C-BE32-E72D297353CC}">
              <c16:uniqueId val="{00000005-DC94-4953-A501-784E88031BB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1.1299999999999999</c:v>
                </c:pt>
                <c:pt idx="2">
                  <c:v>#N/A</c:v>
                </c:pt>
                <c:pt idx="3">
                  <c:v>0.87</c:v>
                </c:pt>
                <c:pt idx="4">
                  <c:v>#N/A</c:v>
                </c:pt>
                <c:pt idx="5">
                  <c:v>0.65</c:v>
                </c:pt>
                <c:pt idx="6">
                  <c:v>#N/A</c:v>
                </c:pt>
                <c:pt idx="7">
                  <c:v>0.69</c:v>
                </c:pt>
                <c:pt idx="8">
                  <c:v>#N/A</c:v>
                </c:pt>
                <c:pt idx="9">
                  <c:v>0.43</c:v>
                </c:pt>
              </c:numCache>
            </c:numRef>
          </c:val>
          <c:extLst xmlns:c16r2="http://schemas.microsoft.com/office/drawing/2015/06/chart">
            <c:ext xmlns:c16="http://schemas.microsoft.com/office/drawing/2014/chart" uri="{C3380CC4-5D6E-409C-BE32-E72D297353CC}">
              <c16:uniqueId val="{00000006-DC94-4953-A501-784E88031BB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1.02</c:v>
                </c:pt>
                <c:pt idx="2">
                  <c:v>#N/A</c:v>
                </c:pt>
                <c:pt idx="3">
                  <c:v>0.92</c:v>
                </c:pt>
                <c:pt idx="4">
                  <c:v>#N/A</c:v>
                </c:pt>
                <c:pt idx="5">
                  <c:v>0.88</c:v>
                </c:pt>
                <c:pt idx="6">
                  <c:v>#N/A</c:v>
                </c:pt>
                <c:pt idx="7">
                  <c:v>4</c:v>
                </c:pt>
                <c:pt idx="8">
                  <c:v>#N/A</c:v>
                </c:pt>
                <c:pt idx="9">
                  <c:v>1.17</c:v>
                </c:pt>
              </c:numCache>
            </c:numRef>
          </c:val>
          <c:extLst xmlns:c16r2="http://schemas.microsoft.com/office/drawing/2015/06/chart">
            <c:ext xmlns:c16="http://schemas.microsoft.com/office/drawing/2014/chart" uri="{C3380CC4-5D6E-409C-BE32-E72D297353CC}">
              <c16:uniqueId val="{00000007-DC94-4953-A501-784E88031BB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3.09</c:v>
                </c:pt>
                <c:pt idx="2">
                  <c:v>#N/A</c:v>
                </c:pt>
                <c:pt idx="3">
                  <c:v>2.84</c:v>
                </c:pt>
                <c:pt idx="4">
                  <c:v>#N/A</c:v>
                </c:pt>
                <c:pt idx="5">
                  <c:v>2.52</c:v>
                </c:pt>
                <c:pt idx="6">
                  <c:v>#N/A</c:v>
                </c:pt>
                <c:pt idx="7">
                  <c:v>2.2000000000000002</c:v>
                </c:pt>
                <c:pt idx="8">
                  <c:v>#N/A</c:v>
                </c:pt>
                <c:pt idx="9">
                  <c:v>1.83</c:v>
                </c:pt>
              </c:numCache>
            </c:numRef>
          </c:val>
          <c:extLst xmlns:c16r2="http://schemas.microsoft.com/office/drawing/2015/06/chart">
            <c:ext xmlns:c16="http://schemas.microsoft.com/office/drawing/2014/chart" uri="{C3380CC4-5D6E-409C-BE32-E72D297353CC}">
              <c16:uniqueId val="{00000008-DC94-4953-A501-784E88031B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24.47</c:v>
                </c:pt>
                <c:pt idx="2">
                  <c:v>#N/A</c:v>
                </c:pt>
                <c:pt idx="3">
                  <c:v>24.81</c:v>
                </c:pt>
                <c:pt idx="4">
                  <c:v>#N/A</c:v>
                </c:pt>
                <c:pt idx="5">
                  <c:v>23.67</c:v>
                </c:pt>
                <c:pt idx="6">
                  <c:v>#N/A</c:v>
                </c:pt>
                <c:pt idx="7">
                  <c:v>24.48</c:v>
                </c:pt>
                <c:pt idx="8">
                  <c:v>#N/A</c:v>
                </c:pt>
                <c:pt idx="9">
                  <c:v>24.91</c:v>
                </c:pt>
              </c:numCache>
            </c:numRef>
          </c:val>
          <c:extLst xmlns:c16r2="http://schemas.microsoft.com/office/drawing/2015/06/chart">
            <c:ext xmlns:c16="http://schemas.microsoft.com/office/drawing/2014/chart" uri="{C3380CC4-5D6E-409C-BE32-E72D297353CC}">
              <c16:uniqueId val="{00000009-DC94-4953-A501-784E88031BB4}"/>
            </c:ext>
          </c:extLst>
        </c:ser>
        <c:dLbls>
          <c:showLegendKey val="0"/>
          <c:showVal val="0"/>
          <c:showCatName val="0"/>
          <c:showSerName val="0"/>
          <c:showPercent val="0"/>
          <c:showBubbleSize val="0"/>
        </c:dLbls>
        <c:gapWidth val="150"/>
        <c:overlap val="100"/>
        <c:axId val="272717936"/>
        <c:axId val="269273728"/>
      </c:barChart>
      <c:catAx>
        <c:axId val="27271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273728"/>
        <c:crosses val="autoZero"/>
        <c:auto val="1"/>
        <c:lblAlgn val="ctr"/>
        <c:lblOffset val="100"/>
        <c:tickLblSkip val="1"/>
        <c:tickMarkSkip val="1"/>
        <c:noMultiLvlLbl val="0"/>
      </c:catAx>
      <c:valAx>
        <c:axId val="26927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71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755</c:v>
                </c:pt>
                <c:pt idx="5">
                  <c:v>760</c:v>
                </c:pt>
                <c:pt idx="8">
                  <c:v>729</c:v>
                </c:pt>
                <c:pt idx="11">
                  <c:v>665</c:v>
                </c:pt>
                <c:pt idx="14">
                  <c:v>591</c:v>
                </c:pt>
              </c:numCache>
            </c:numRef>
          </c:val>
          <c:extLst xmlns:c16r2="http://schemas.microsoft.com/office/drawing/2015/06/chart">
            <c:ext xmlns:c16="http://schemas.microsoft.com/office/drawing/2014/chart" uri="{C3380CC4-5D6E-409C-BE32-E72D297353CC}">
              <c16:uniqueId val="{00000000-709E-4236-8A1B-B0BCB2F5B3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09E-4236-8A1B-B0BCB2F5B3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09E-4236-8A1B-B0BCB2F5B3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232</c:v>
                </c:pt>
                <c:pt idx="3">
                  <c:v>250</c:v>
                </c:pt>
                <c:pt idx="6">
                  <c:v>172</c:v>
                </c:pt>
                <c:pt idx="9">
                  <c:v>103</c:v>
                </c:pt>
                <c:pt idx="12">
                  <c:v>114</c:v>
                </c:pt>
              </c:numCache>
            </c:numRef>
          </c:val>
          <c:extLst xmlns:c16r2="http://schemas.microsoft.com/office/drawing/2015/06/chart">
            <c:ext xmlns:c16="http://schemas.microsoft.com/office/drawing/2014/chart" uri="{C3380CC4-5D6E-409C-BE32-E72D297353CC}">
              <c16:uniqueId val="{00000003-709E-4236-8A1B-B0BCB2F5B3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231</c:v>
                </c:pt>
                <c:pt idx="3">
                  <c:v>216</c:v>
                </c:pt>
                <c:pt idx="6">
                  <c:v>217</c:v>
                </c:pt>
                <c:pt idx="9">
                  <c:v>217</c:v>
                </c:pt>
                <c:pt idx="12">
                  <c:v>213</c:v>
                </c:pt>
              </c:numCache>
            </c:numRef>
          </c:val>
          <c:extLst xmlns:c16r2="http://schemas.microsoft.com/office/drawing/2015/06/chart">
            <c:ext xmlns:c16="http://schemas.microsoft.com/office/drawing/2014/chart" uri="{C3380CC4-5D6E-409C-BE32-E72D297353CC}">
              <c16:uniqueId val="{00000004-709E-4236-8A1B-B0BCB2F5B3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9E-4236-8A1B-B0BCB2F5B3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09E-4236-8A1B-B0BCB2F5B3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676</c:v>
                </c:pt>
                <c:pt idx="3">
                  <c:v>641</c:v>
                </c:pt>
                <c:pt idx="6">
                  <c:v>667</c:v>
                </c:pt>
                <c:pt idx="9">
                  <c:v>679</c:v>
                </c:pt>
                <c:pt idx="12">
                  <c:v>642</c:v>
                </c:pt>
              </c:numCache>
            </c:numRef>
          </c:val>
          <c:extLst xmlns:c16r2="http://schemas.microsoft.com/office/drawing/2015/06/chart">
            <c:ext xmlns:c16="http://schemas.microsoft.com/office/drawing/2014/chart" uri="{C3380CC4-5D6E-409C-BE32-E72D297353CC}">
              <c16:uniqueId val="{00000007-709E-4236-8A1B-B0BCB2F5B37E}"/>
            </c:ext>
          </c:extLst>
        </c:ser>
        <c:dLbls>
          <c:showLegendKey val="0"/>
          <c:showVal val="0"/>
          <c:showCatName val="0"/>
          <c:showSerName val="0"/>
          <c:showPercent val="0"/>
          <c:showBubbleSize val="0"/>
        </c:dLbls>
        <c:gapWidth val="100"/>
        <c:overlap val="100"/>
        <c:axId val="269362656"/>
        <c:axId val="117795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384</c:v>
                </c:pt>
                <c:pt idx="2">
                  <c:v>#N/A</c:v>
                </c:pt>
                <c:pt idx="3">
                  <c:v>#N/A</c:v>
                </c:pt>
                <c:pt idx="4">
                  <c:v>347</c:v>
                </c:pt>
                <c:pt idx="5">
                  <c:v>#N/A</c:v>
                </c:pt>
                <c:pt idx="6">
                  <c:v>#N/A</c:v>
                </c:pt>
                <c:pt idx="7">
                  <c:v>327</c:v>
                </c:pt>
                <c:pt idx="8">
                  <c:v>#N/A</c:v>
                </c:pt>
                <c:pt idx="9">
                  <c:v>#N/A</c:v>
                </c:pt>
                <c:pt idx="10">
                  <c:v>334</c:v>
                </c:pt>
                <c:pt idx="11">
                  <c:v>#N/A</c:v>
                </c:pt>
                <c:pt idx="12">
                  <c:v>#N/A</c:v>
                </c:pt>
                <c:pt idx="13">
                  <c:v>378</c:v>
                </c:pt>
                <c:pt idx="14">
                  <c:v>#N/A</c:v>
                </c:pt>
              </c:numCache>
            </c:numRef>
          </c:val>
          <c:smooth val="0"/>
          <c:extLst xmlns:c16r2="http://schemas.microsoft.com/office/drawing/2015/06/chart">
            <c:ext xmlns:c16="http://schemas.microsoft.com/office/drawing/2014/chart" uri="{C3380CC4-5D6E-409C-BE32-E72D297353CC}">
              <c16:uniqueId val="{00000008-709E-4236-8A1B-B0BCB2F5B37E}"/>
            </c:ext>
          </c:extLst>
        </c:ser>
        <c:dLbls>
          <c:showLegendKey val="0"/>
          <c:showVal val="0"/>
          <c:showCatName val="0"/>
          <c:showSerName val="0"/>
          <c:showPercent val="0"/>
          <c:showBubbleSize val="0"/>
        </c:dLbls>
        <c:marker val="1"/>
        <c:smooth val="0"/>
        <c:axId val="269362656"/>
        <c:axId val="117795048"/>
      </c:lineChart>
      <c:catAx>
        <c:axId val="26936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795048"/>
        <c:crosses val="autoZero"/>
        <c:auto val="1"/>
        <c:lblAlgn val="ctr"/>
        <c:lblOffset val="100"/>
        <c:tickLblSkip val="1"/>
        <c:tickMarkSkip val="1"/>
        <c:noMultiLvlLbl val="0"/>
      </c:catAx>
      <c:valAx>
        <c:axId val="117795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36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8255</c:v>
                </c:pt>
                <c:pt idx="5">
                  <c:v>7950</c:v>
                </c:pt>
                <c:pt idx="8">
                  <c:v>7772</c:v>
                </c:pt>
                <c:pt idx="11">
                  <c:v>7904</c:v>
                </c:pt>
                <c:pt idx="14">
                  <c:v>7919</c:v>
                </c:pt>
              </c:numCache>
            </c:numRef>
          </c:val>
          <c:extLst xmlns:c16r2="http://schemas.microsoft.com/office/drawing/2015/06/chart">
            <c:ext xmlns:c16="http://schemas.microsoft.com/office/drawing/2014/chart" uri="{C3380CC4-5D6E-409C-BE32-E72D297353CC}">
              <c16:uniqueId val="{00000000-CAF5-4503-95F8-298751AA96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1598</c:v>
                </c:pt>
                <c:pt idx="5">
                  <c:v>1102</c:v>
                </c:pt>
                <c:pt idx="8">
                  <c:v>1029</c:v>
                </c:pt>
                <c:pt idx="11">
                  <c:v>981</c:v>
                </c:pt>
                <c:pt idx="14">
                  <c:v>938</c:v>
                </c:pt>
              </c:numCache>
            </c:numRef>
          </c:val>
          <c:extLst xmlns:c16r2="http://schemas.microsoft.com/office/drawing/2015/06/chart">
            <c:ext xmlns:c16="http://schemas.microsoft.com/office/drawing/2014/chart" uri="{C3380CC4-5D6E-409C-BE32-E72D297353CC}">
              <c16:uniqueId val="{00000001-CAF5-4503-95F8-298751AA96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3237</c:v>
                </c:pt>
                <c:pt idx="5">
                  <c:v>3366</c:v>
                </c:pt>
                <c:pt idx="8">
                  <c:v>3625</c:v>
                </c:pt>
                <c:pt idx="11">
                  <c:v>3767</c:v>
                </c:pt>
                <c:pt idx="14">
                  <c:v>3984</c:v>
                </c:pt>
              </c:numCache>
            </c:numRef>
          </c:val>
          <c:extLst xmlns:c16r2="http://schemas.microsoft.com/office/drawing/2015/06/chart">
            <c:ext xmlns:c16="http://schemas.microsoft.com/office/drawing/2014/chart" uri="{C3380CC4-5D6E-409C-BE32-E72D297353CC}">
              <c16:uniqueId val="{00000002-CAF5-4503-95F8-298751AA96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AF5-4503-95F8-298751AA96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AF5-4503-95F8-298751AA96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35</c:v>
                </c:pt>
                <c:pt idx="3">
                  <c:v>23</c:v>
                </c:pt>
                <c:pt idx="6">
                  <c:v>20</c:v>
                </c:pt>
                <c:pt idx="9">
                  <c:v>17</c:v>
                </c:pt>
                <c:pt idx="12">
                  <c:v>14</c:v>
                </c:pt>
              </c:numCache>
            </c:numRef>
          </c:val>
          <c:extLst xmlns:c16r2="http://schemas.microsoft.com/office/drawing/2015/06/chart">
            <c:ext xmlns:c16="http://schemas.microsoft.com/office/drawing/2014/chart" uri="{C3380CC4-5D6E-409C-BE32-E72D297353CC}">
              <c16:uniqueId val="{00000005-CAF5-4503-95F8-298751AA96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1305</c:v>
                </c:pt>
                <c:pt idx="3">
                  <c:v>1193</c:v>
                </c:pt>
                <c:pt idx="6">
                  <c:v>1618</c:v>
                </c:pt>
                <c:pt idx="9">
                  <c:v>1556</c:v>
                </c:pt>
                <c:pt idx="12">
                  <c:v>1765</c:v>
                </c:pt>
              </c:numCache>
            </c:numRef>
          </c:val>
          <c:extLst xmlns:c16r2="http://schemas.microsoft.com/office/drawing/2015/06/chart">
            <c:ext xmlns:c16="http://schemas.microsoft.com/office/drawing/2014/chart" uri="{C3380CC4-5D6E-409C-BE32-E72D297353CC}">
              <c16:uniqueId val="{00000006-CAF5-4503-95F8-298751AA96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1895</c:v>
                </c:pt>
                <c:pt idx="3">
                  <c:v>1656</c:v>
                </c:pt>
                <c:pt idx="6">
                  <c:v>1527</c:v>
                </c:pt>
                <c:pt idx="9">
                  <c:v>1457</c:v>
                </c:pt>
                <c:pt idx="12">
                  <c:v>1399</c:v>
                </c:pt>
              </c:numCache>
            </c:numRef>
          </c:val>
          <c:extLst xmlns:c16r2="http://schemas.microsoft.com/office/drawing/2015/06/chart">
            <c:ext xmlns:c16="http://schemas.microsoft.com/office/drawing/2014/chart" uri="{C3380CC4-5D6E-409C-BE32-E72D297353CC}">
              <c16:uniqueId val="{00000007-CAF5-4503-95F8-298751AA96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3855</c:v>
                </c:pt>
                <c:pt idx="3">
                  <c:v>3563</c:v>
                </c:pt>
                <c:pt idx="6">
                  <c:v>3411</c:v>
                </c:pt>
                <c:pt idx="9">
                  <c:v>3210</c:v>
                </c:pt>
                <c:pt idx="12">
                  <c:v>3057</c:v>
                </c:pt>
              </c:numCache>
            </c:numRef>
          </c:val>
          <c:extLst xmlns:c16r2="http://schemas.microsoft.com/office/drawing/2015/06/chart">
            <c:ext xmlns:c16="http://schemas.microsoft.com/office/drawing/2014/chart" uri="{C3380CC4-5D6E-409C-BE32-E72D297353CC}">
              <c16:uniqueId val="{00000008-CAF5-4503-95F8-298751AA96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AF5-4503-95F8-298751AA96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6295</c:v>
                </c:pt>
                <c:pt idx="3">
                  <c:v>6284</c:v>
                </c:pt>
                <c:pt idx="6">
                  <c:v>6131</c:v>
                </c:pt>
                <c:pt idx="9">
                  <c:v>6828</c:v>
                </c:pt>
                <c:pt idx="12">
                  <c:v>7213</c:v>
                </c:pt>
              </c:numCache>
            </c:numRef>
          </c:val>
          <c:extLst xmlns:c16r2="http://schemas.microsoft.com/office/drawing/2015/06/chart">
            <c:ext xmlns:c16="http://schemas.microsoft.com/office/drawing/2014/chart" uri="{C3380CC4-5D6E-409C-BE32-E72D297353CC}">
              <c16:uniqueId val="{0000000A-CAF5-4503-95F8-298751AA96C5}"/>
            </c:ext>
          </c:extLst>
        </c:ser>
        <c:dLbls>
          <c:showLegendKey val="0"/>
          <c:showVal val="0"/>
          <c:showCatName val="0"/>
          <c:showSerName val="0"/>
          <c:showPercent val="0"/>
          <c:showBubbleSize val="0"/>
        </c:dLbls>
        <c:gapWidth val="100"/>
        <c:overlap val="100"/>
        <c:axId val="117795832"/>
        <c:axId val="117796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294</c:v>
                </c:pt>
                <c:pt idx="2">
                  <c:v>#N/A</c:v>
                </c:pt>
                <c:pt idx="3">
                  <c:v>#N/A</c:v>
                </c:pt>
                <c:pt idx="4">
                  <c:v>301</c:v>
                </c:pt>
                <c:pt idx="5">
                  <c:v>#N/A</c:v>
                </c:pt>
                <c:pt idx="6">
                  <c:v>#N/A</c:v>
                </c:pt>
                <c:pt idx="7">
                  <c:v>281</c:v>
                </c:pt>
                <c:pt idx="8">
                  <c:v>#N/A</c:v>
                </c:pt>
                <c:pt idx="9">
                  <c:v>#N/A</c:v>
                </c:pt>
                <c:pt idx="10">
                  <c:v>416</c:v>
                </c:pt>
                <c:pt idx="11">
                  <c:v>#N/A</c:v>
                </c:pt>
                <c:pt idx="12">
                  <c:v>#N/A</c:v>
                </c:pt>
                <c:pt idx="13">
                  <c:v>606</c:v>
                </c:pt>
                <c:pt idx="14">
                  <c:v>#N/A</c:v>
                </c:pt>
              </c:numCache>
            </c:numRef>
          </c:val>
          <c:smooth val="0"/>
          <c:extLst xmlns:c16r2="http://schemas.microsoft.com/office/drawing/2015/06/chart">
            <c:ext xmlns:c16="http://schemas.microsoft.com/office/drawing/2014/chart" uri="{C3380CC4-5D6E-409C-BE32-E72D297353CC}">
              <c16:uniqueId val="{0000000B-CAF5-4503-95F8-298751AA96C5}"/>
            </c:ext>
          </c:extLst>
        </c:ser>
        <c:dLbls>
          <c:showLegendKey val="0"/>
          <c:showVal val="0"/>
          <c:showCatName val="0"/>
          <c:showSerName val="0"/>
          <c:showPercent val="0"/>
          <c:showBubbleSize val="0"/>
        </c:dLbls>
        <c:marker val="1"/>
        <c:smooth val="0"/>
        <c:axId val="117795832"/>
        <c:axId val="117796224"/>
      </c:lineChart>
      <c:catAx>
        <c:axId val="11779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796224"/>
        <c:crosses val="autoZero"/>
        <c:auto val="1"/>
        <c:lblAlgn val="ctr"/>
        <c:lblOffset val="100"/>
        <c:tickLblSkip val="1"/>
        <c:tickMarkSkip val="1"/>
        <c:noMultiLvlLbl val="0"/>
      </c:catAx>
      <c:valAx>
        <c:axId val="11779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9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1459</c:v>
                </c:pt>
                <c:pt idx="1">
                  <c:v>1502</c:v>
                </c:pt>
                <c:pt idx="2">
                  <c:v>1702</c:v>
                </c:pt>
              </c:numCache>
            </c:numRef>
          </c:val>
          <c:extLst xmlns:c16r2="http://schemas.microsoft.com/office/drawing/2015/06/chart">
            <c:ext xmlns:c16="http://schemas.microsoft.com/office/drawing/2014/chart" uri="{C3380CC4-5D6E-409C-BE32-E72D297353CC}">
              <c16:uniqueId val="{00000000-56C6-4532-A649-762B14C7D6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658</c:v>
                </c:pt>
                <c:pt idx="1">
                  <c:v>810</c:v>
                </c:pt>
                <c:pt idx="2">
                  <c:v>971</c:v>
                </c:pt>
              </c:numCache>
            </c:numRef>
          </c:val>
          <c:extLst xmlns:c16r2="http://schemas.microsoft.com/office/drawing/2015/06/chart">
            <c:ext xmlns:c16="http://schemas.microsoft.com/office/drawing/2014/chart" uri="{C3380CC4-5D6E-409C-BE32-E72D297353CC}">
              <c16:uniqueId val="{00000001-56C6-4532-A649-762B14C7D6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1267</c:v>
                </c:pt>
                <c:pt idx="1">
                  <c:v>1216</c:v>
                </c:pt>
                <c:pt idx="2">
                  <c:v>1071</c:v>
                </c:pt>
              </c:numCache>
            </c:numRef>
          </c:val>
          <c:extLst xmlns:c16r2="http://schemas.microsoft.com/office/drawing/2015/06/chart">
            <c:ext xmlns:c16="http://schemas.microsoft.com/office/drawing/2014/chart" uri="{C3380CC4-5D6E-409C-BE32-E72D297353CC}">
              <c16:uniqueId val="{00000002-56C6-4532-A649-762B14C7D67F}"/>
            </c:ext>
          </c:extLst>
        </c:ser>
        <c:dLbls>
          <c:showLegendKey val="0"/>
          <c:showVal val="0"/>
          <c:showCatName val="0"/>
          <c:showSerName val="0"/>
          <c:showPercent val="0"/>
          <c:showBubbleSize val="0"/>
        </c:dLbls>
        <c:gapWidth val="120"/>
        <c:overlap val="100"/>
        <c:axId val="117797400"/>
        <c:axId val="273962544"/>
      </c:barChart>
      <c:catAx>
        <c:axId val="11779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3962544"/>
        <c:crosses val="autoZero"/>
        <c:auto val="1"/>
        <c:lblAlgn val="ctr"/>
        <c:lblOffset val="100"/>
        <c:tickLblSkip val="1"/>
        <c:tickMarkSkip val="1"/>
        <c:noMultiLvlLbl val="0"/>
      </c:catAx>
      <c:valAx>
        <c:axId val="273962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7797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16,147
15,807
38.10
9,224,678
9,041,895
59,914
4,995,894
7,213,084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の低い本町においては、計画的な財政運営を行い、さらなる早期収納の推進や滞納整理の強化を進め、徴収率の改善を目指し自主財源の確保に努めるとともに、歳出削減を行い健全な財政運営を行えるよう努めることが必要とな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163285</xdr:rowOff>
    </xdr:to>
    <xdr:cxnSp macro="">
      <xdr:nvCxnSpPr>
        <xdr:cNvPr id="73" name="直線コネクタ 72"/>
        <xdr:cNvCxnSpPr/>
      </xdr:nvCxnSpPr>
      <xdr:spPr>
        <a:xfrm>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151795</xdr:rowOff>
    </xdr:to>
    <xdr:cxnSp macro="">
      <xdr:nvCxnSpPr>
        <xdr:cNvPr id="76" name="直線コネクタ 75"/>
        <xdr:cNvCxnSpPr/>
      </xdr:nvCxnSpPr>
      <xdr:spPr>
        <a:xfrm>
          <a:off x="2336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140305</xdr:rowOff>
    </xdr:to>
    <xdr:cxnSp macro="">
      <xdr:nvCxnSpPr>
        <xdr:cNvPr id="79" name="直線コネクタ 78"/>
        <xdr:cNvCxnSpPr/>
      </xdr:nvCxnSpPr>
      <xdr:spPr>
        <a:xfrm>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15922</xdr:rowOff>
    </xdr:from>
    <xdr:ext cx="762000" cy="259045"/>
    <xdr:sp macro="" textlink="">
      <xdr:nvSpPr>
        <xdr:cNvPr id="94" name="テキスト ボックス 93"/>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経常的な収入（地方税や地方交付税や地方譲与税など）に対する経常的な支出（人件費や扶助費、公債費のように毎年支出される性質の支出）の割合のことを経常収支比率という。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人件費の増加等により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したものの、普通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や株式等譲渡所得割交付金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したこと等により前年度より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化し、類似団体平均値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に近づく結果となった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指標は依存財源の増減により比率が上下する可能性が高く、安定的な財政運営のためには、今後も経常経費のさらなる削減に努めるとともに、町税等の自主財源の確保や新たな歳入の創出などによる財源の確保が必要とな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81069</xdr:rowOff>
    </xdr:to>
    <xdr:cxnSp macro="">
      <xdr:nvCxnSpPr>
        <xdr:cNvPr id="133" name="直線コネクタ 132"/>
        <xdr:cNvCxnSpPr/>
      </xdr:nvCxnSpPr>
      <xdr:spPr>
        <a:xfrm flipV="1">
          <a:off x="4114800" y="1120521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65</xdr:row>
      <xdr:rowOff>81069</xdr:rowOff>
    </xdr:to>
    <xdr:cxnSp macro="">
      <xdr:nvCxnSpPr>
        <xdr:cNvPr id="136" name="直線コネクタ 135"/>
        <xdr:cNvCxnSpPr/>
      </xdr:nvCxnSpPr>
      <xdr:spPr>
        <a:xfrm>
          <a:off x="3225800" y="1100814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65</xdr:row>
      <xdr:rowOff>153458</xdr:rowOff>
    </xdr:to>
    <xdr:cxnSp macro="">
      <xdr:nvCxnSpPr>
        <xdr:cNvPr id="139" name="直線コネクタ 138"/>
        <xdr:cNvCxnSpPr/>
      </xdr:nvCxnSpPr>
      <xdr:spPr>
        <a:xfrm flipV="1">
          <a:off x="2336800" y="1100814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153458</xdr:rowOff>
    </xdr:from>
    <xdr:to>
      <xdr:col>11</xdr:col>
      <xdr:colOff>31750</xdr:colOff>
      <xdr:row>66</xdr:row>
      <xdr:rowOff>154940</xdr:rowOff>
    </xdr:to>
    <xdr:cxnSp macro="">
      <xdr:nvCxnSpPr>
        <xdr:cNvPr id="142" name="直線コネクタ 141"/>
        <xdr:cNvCxnSpPr/>
      </xdr:nvCxnSpPr>
      <xdr:spPr>
        <a:xfrm flipV="1">
          <a:off x="1447800" y="1129770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2" name="楕円 151"/>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3"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30269</xdr:rowOff>
    </xdr:from>
    <xdr:to>
      <xdr:col>19</xdr:col>
      <xdr:colOff>184150</xdr:colOff>
      <xdr:row>65</xdr:row>
      <xdr:rowOff>131869</xdr:rowOff>
    </xdr:to>
    <xdr:sp macro="" textlink="">
      <xdr:nvSpPr>
        <xdr:cNvPr id="154" name="楕円 153"/>
        <xdr:cNvSpPr/>
      </xdr:nvSpPr>
      <xdr:spPr>
        <a:xfrm>
          <a:off x="4064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116646</xdr:rowOff>
    </xdr:from>
    <xdr:ext cx="736600" cy="259045"/>
    <xdr:sp macro="" textlink="">
      <xdr:nvSpPr>
        <xdr:cNvPr id="155" name="テキスト ボックス 154"/>
        <xdr:cNvSpPr txBox="1"/>
      </xdr:nvSpPr>
      <xdr:spPr>
        <a:xfrm>
          <a:off x="3733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6" name="楕円 155"/>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7" name="テキスト ボックス 156"/>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102658</xdr:rowOff>
    </xdr:from>
    <xdr:to>
      <xdr:col>11</xdr:col>
      <xdr:colOff>82550</xdr:colOff>
      <xdr:row>66</xdr:row>
      <xdr:rowOff>32808</xdr:rowOff>
    </xdr:to>
    <xdr:sp macro="" textlink="">
      <xdr:nvSpPr>
        <xdr:cNvPr id="158" name="楕円 157"/>
        <xdr:cNvSpPr/>
      </xdr:nvSpPr>
      <xdr:spPr>
        <a:xfrm>
          <a:off x="2286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17585</xdr:rowOff>
    </xdr:from>
    <xdr:ext cx="762000" cy="259045"/>
    <xdr:sp macro="" textlink="">
      <xdr:nvSpPr>
        <xdr:cNvPr id="159" name="テキスト ボックス 158"/>
        <xdr:cNvSpPr txBox="1"/>
      </xdr:nvSpPr>
      <xdr:spPr>
        <a:xfrm>
          <a:off x="1955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104140</xdr:rowOff>
    </xdr:from>
    <xdr:to>
      <xdr:col>7</xdr:col>
      <xdr:colOff>31750</xdr:colOff>
      <xdr:row>67</xdr:row>
      <xdr:rowOff>34290</xdr:rowOff>
    </xdr:to>
    <xdr:sp macro="" textlink="">
      <xdr:nvSpPr>
        <xdr:cNvPr id="160" name="楕円 159"/>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19067</xdr:rowOff>
    </xdr:from>
    <xdr:ext cx="762000" cy="259045"/>
    <xdr:sp macro="" textlink="">
      <xdr:nvSpPr>
        <xdr:cNvPr id="161" name="テキスト ボックス 160"/>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は、南和広域衛生組合の操業終了に伴う事業整理にあたり職員数が増加したことによる人件費の増加があったものの、前述の操業終了に伴うごみ収集業務委託料や前年度実施の新型コロナウイルスワクチン接種事業の減少が要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今後増加傾向が続くことのないよう、業務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効率化、節減に取り組むとともに、民間委託等の方法も考慮にいれながら、これらの経費が削減できるよう努める。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101684</xdr:rowOff>
    </xdr:from>
    <xdr:to>
      <xdr:col>23</xdr:col>
      <xdr:colOff>133350</xdr:colOff>
      <xdr:row>82</xdr:row>
      <xdr:rowOff>138568</xdr:rowOff>
    </xdr:to>
    <xdr:cxnSp macro="">
      <xdr:nvCxnSpPr>
        <xdr:cNvPr id="194" name="直線コネクタ 193"/>
        <xdr:cNvCxnSpPr/>
      </xdr:nvCxnSpPr>
      <xdr:spPr>
        <a:xfrm flipV="1">
          <a:off x="4114800" y="14160584"/>
          <a:ext cx="8382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118565</xdr:rowOff>
    </xdr:from>
    <xdr:to>
      <xdr:col>19</xdr:col>
      <xdr:colOff>133350</xdr:colOff>
      <xdr:row>82</xdr:row>
      <xdr:rowOff>138568</xdr:rowOff>
    </xdr:to>
    <xdr:cxnSp macro="">
      <xdr:nvCxnSpPr>
        <xdr:cNvPr id="197" name="直線コネクタ 196"/>
        <xdr:cNvCxnSpPr/>
      </xdr:nvCxnSpPr>
      <xdr:spPr>
        <a:xfrm>
          <a:off x="3225800" y="1417746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57589</xdr:rowOff>
    </xdr:from>
    <xdr:to>
      <xdr:col>15</xdr:col>
      <xdr:colOff>82550</xdr:colOff>
      <xdr:row>82</xdr:row>
      <xdr:rowOff>118565</xdr:rowOff>
    </xdr:to>
    <xdr:cxnSp macro="">
      <xdr:nvCxnSpPr>
        <xdr:cNvPr id="200" name="直線コネクタ 199"/>
        <xdr:cNvCxnSpPr/>
      </xdr:nvCxnSpPr>
      <xdr:spPr>
        <a:xfrm>
          <a:off x="2336800" y="14116489"/>
          <a:ext cx="889000" cy="6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171078</xdr:rowOff>
    </xdr:from>
    <xdr:to>
      <xdr:col>11</xdr:col>
      <xdr:colOff>31750</xdr:colOff>
      <xdr:row>82</xdr:row>
      <xdr:rowOff>57589</xdr:rowOff>
    </xdr:to>
    <xdr:cxnSp macro="">
      <xdr:nvCxnSpPr>
        <xdr:cNvPr id="203" name="直線コネクタ 202"/>
        <xdr:cNvCxnSpPr/>
      </xdr:nvCxnSpPr>
      <xdr:spPr>
        <a:xfrm>
          <a:off x="1447800" y="14058528"/>
          <a:ext cx="889000" cy="5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50884</xdr:rowOff>
    </xdr:from>
    <xdr:to>
      <xdr:col>23</xdr:col>
      <xdr:colOff>184150</xdr:colOff>
      <xdr:row>82</xdr:row>
      <xdr:rowOff>152484</xdr:rowOff>
    </xdr:to>
    <xdr:sp macro="" textlink="">
      <xdr:nvSpPr>
        <xdr:cNvPr id="213" name="楕円 212"/>
        <xdr:cNvSpPr/>
      </xdr:nvSpPr>
      <xdr:spPr>
        <a:xfrm>
          <a:off x="4902200" y="141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67411</xdr:rowOff>
    </xdr:from>
    <xdr:ext cx="762000" cy="259045"/>
    <xdr:sp macro="" textlink="">
      <xdr:nvSpPr>
        <xdr:cNvPr id="214" name="人件費・物件費等の状況該当値テキスト"/>
        <xdr:cNvSpPr txBox="1"/>
      </xdr:nvSpPr>
      <xdr:spPr>
        <a:xfrm>
          <a:off x="5041900" y="1395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87768</xdr:rowOff>
    </xdr:from>
    <xdr:to>
      <xdr:col>19</xdr:col>
      <xdr:colOff>184150</xdr:colOff>
      <xdr:row>83</xdr:row>
      <xdr:rowOff>17918</xdr:rowOff>
    </xdr:to>
    <xdr:sp macro="" textlink="">
      <xdr:nvSpPr>
        <xdr:cNvPr id="215" name="楕円 214"/>
        <xdr:cNvSpPr/>
      </xdr:nvSpPr>
      <xdr:spPr>
        <a:xfrm>
          <a:off x="4064000" y="141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28095</xdr:rowOff>
    </xdr:from>
    <xdr:ext cx="736600" cy="259045"/>
    <xdr:sp macro="" textlink="">
      <xdr:nvSpPr>
        <xdr:cNvPr id="216" name="テキスト ボックス 215"/>
        <xdr:cNvSpPr txBox="1"/>
      </xdr:nvSpPr>
      <xdr:spPr>
        <a:xfrm>
          <a:off x="3733800" y="1391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67765</xdr:rowOff>
    </xdr:from>
    <xdr:to>
      <xdr:col>15</xdr:col>
      <xdr:colOff>133350</xdr:colOff>
      <xdr:row>82</xdr:row>
      <xdr:rowOff>169365</xdr:rowOff>
    </xdr:to>
    <xdr:sp macro="" textlink="">
      <xdr:nvSpPr>
        <xdr:cNvPr id="217" name="楕円 216"/>
        <xdr:cNvSpPr/>
      </xdr:nvSpPr>
      <xdr:spPr>
        <a:xfrm>
          <a:off x="3175000" y="141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8092</xdr:rowOff>
    </xdr:from>
    <xdr:ext cx="762000" cy="259045"/>
    <xdr:sp macro="" textlink="">
      <xdr:nvSpPr>
        <xdr:cNvPr id="218" name="テキスト ボックス 217"/>
        <xdr:cNvSpPr txBox="1"/>
      </xdr:nvSpPr>
      <xdr:spPr>
        <a:xfrm>
          <a:off x="2844800" y="1389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6789</xdr:rowOff>
    </xdr:from>
    <xdr:to>
      <xdr:col>11</xdr:col>
      <xdr:colOff>82550</xdr:colOff>
      <xdr:row>82</xdr:row>
      <xdr:rowOff>108389</xdr:rowOff>
    </xdr:to>
    <xdr:sp macro="" textlink="">
      <xdr:nvSpPr>
        <xdr:cNvPr id="219" name="楕円 218"/>
        <xdr:cNvSpPr/>
      </xdr:nvSpPr>
      <xdr:spPr>
        <a:xfrm>
          <a:off x="2286000" y="14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118566</xdr:rowOff>
    </xdr:from>
    <xdr:ext cx="762000" cy="259045"/>
    <xdr:sp macro="" textlink="">
      <xdr:nvSpPr>
        <xdr:cNvPr id="220" name="テキスト ボックス 219"/>
        <xdr:cNvSpPr txBox="1"/>
      </xdr:nvSpPr>
      <xdr:spPr>
        <a:xfrm>
          <a:off x="1955800" y="1383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120278</xdr:rowOff>
    </xdr:from>
    <xdr:to>
      <xdr:col>7</xdr:col>
      <xdr:colOff>31750</xdr:colOff>
      <xdr:row>82</xdr:row>
      <xdr:rowOff>50428</xdr:rowOff>
    </xdr:to>
    <xdr:sp macro="" textlink="">
      <xdr:nvSpPr>
        <xdr:cNvPr id="221" name="楕円 220"/>
        <xdr:cNvSpPr/>
      </xdr:nvSpPr>
      <xdr:spPr>
        <a:xfrm>
          <a:off x="1397000" y="140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60605</xdr:rowOff>
    </xdr:from>
    <xdr:ext cx="762000" cy="259045"/>
    <xdr:sp macro="" textlink="">
      <xdr:nvSpPr>
        <xdr:cNvPr id="222" name="テキスト ボックス 221"/>
        <xdr:cNvSpPr txBox="1"/>
      </xdr:nvSpPr>
      <xdr:spPr>
        <a:xfrm>
          <a:off x="1066800" y="137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横ばいであり、類似団体平均を少し下回っている。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6" name="直線コネクタ 255"/>
        <xdr:cNvCxnSpPr/>
      </xdr:nvCxnSpPr>
      <xdr:spPr>
        <a:xfrm flipV="1">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45155</xdr:rowOff>
    </xdr:to>
    <xdr:cxnSp macro="">
      <xdr:nvCxnSpPr>
        <xdr:cNvPr id="259" name="直線コネクタ 258"/>
        <xdr:cNvCxnSpPr/>
      </xdr:nvCxnSpPr>
      <xdr:spPr>
        <a:xfrm>
          <a:off x="15290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165805</xdr:rowOff>
    </xdr:to>
    <xdr:cxnSp macro="">
      <xdr:nvCxnSpPr>
        <xdr:cNvPr id="262" name="直線コネクタ 261"/>
        <xdr:cNvCxnSpPr/>
      </xdr:nvCxnSpPr>
      <xdr:spPr>
        <a:xfrm flipV="1">
          <a:off x="14401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165805</xdr:rowOff>
    </xdr:to>
    <xdr:cxnSp macro="">
      <xdr:nvCxnSpPr>
        <xdr:cNvPr id="265" name="直線コネクタ 264"/>
        <xdr:cNvCxnSpPr/>
      </xdr:nvCxnSpPr>
      <xdr:spPr>
        <a:xfrm>
          <a:off x="13512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6"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7" name="楕円 276"/>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8" name="テキスト ボックス 277"/>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9" name="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0" name="テキスト ボックス 279"/>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2" name="テキスト ボックス 281"/>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3" name="楕円 282"/>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4" name="テキスト ボックス 283"/>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昨年度と比較して横ばいとなっているが、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71</xdr:rowOff>
    </xdr:to>
    <xdr:cxnSp macro="">
      <xdr:nvCxnSpPr>
        <xdr:cNvPr id="319" name="直線コネクタ 318"/>
        <xdr:cNvCxnSpPr/>
      </xdr:nvCxnSpPr>
      <xdr:spPr>
        <a:xfrm flipV="1">
          <a:off x="16179800" y="10457180"/>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71</xdr:rowOff>
    </xdr:to>
    <xdr:cxnSp macro="">
      <xdr:nvCxnSpPr>
        <xdr:cNvPr id="322" name="直線コネクタ 321"/>
        <xdr:cNvCxnSpPr/>
      </xdr:nvCxnSpPr>
      <xdr:spPr>
        <a:xfrm>
          <a:off x="15290800" y="10457180"/>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144710</xdr:rowOff>
    </xdr:from>
    <xdr:to>
      <xdr:col>72</xdr:col>
      <xdr:colOff>203200</xdr:colOff>
      <xdr:row>60</xdr:row>
      <xdr:rowOff>170180</xdr:rowOff>
    </xdr:to>
    <xdr:cxnSp macro="">
      <xdr:nvCxnSpPr>
        <xdr:cNvPr id="325" name="直線コネクタ 324"/>
        <xdr:cNvCxnSpPr/>
      </xdr:nvCxnSpPr>
      <xdr:spPr>
        <a:xfrm>
          <a:off x="14401800" y="10431710"/>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144710</xdr:rowOff>
    </xdr:from>
    <xdr:to>
      <xdr:col>68</xdr:col>
      <xdr:colOff>152400</xdr:colOff>
      <xdr:row>61</xdr:row>
      <xdr:rowOff>10795</xdr:rowOff>
    </xdr:to>
    <xdr:cxnSp macro="">
      <xdr:nvCxnSpPr>
        <xdr:cNvPr id="328" name="直線コネクタ 327"/>
        <xdr:cNvCxnSpPr/>
      </xdr:nvCxnSpPr>
      <xdr:spPr>
        <a:xfrm flipV="1">
          <a:off x="13512800" y="1043171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8" name="楕円 337"/>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91457</xdr:rowOff>
    </xdr:from>
    <xdr:ext cx="762000" cy="259045"/>
    <xdr:sp macro="" textlink="">
      <xdr:nvSpPr>
        <xdr:cNvPr id="339" name="定員管理の状況該当値テキスト"/>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120721</xdr:rowOff>
    </xdr:from>
    <xdr:to>
      <xdr:col>77</xdr:col>
      <xdr:colOff>95250</xdr:colOff>
      <xdr:row>61</xdr:row>
      <xdr:rowOff>50871</xdr:rowOff>
    </xdr:to>
    <xdr:sp macro="" textlink="">
      <xdr:nvSpPr>
        <xdr:cNvPr id="340" name="楕円 339"/>
        <xdr:cNvSpPr/>
      </xdr:nvSpPr>
      <xdr:spPr>
        <a:xfrm>
          <a:off x="161290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35648</xdr:rowOff>
    </xdr:from>
    <xdr:ext cx="736600" cy="259045"/>
    <xdr:sp macro="" textlink="">
      <xdr:nvSpPr>
        <xdr:cNvPr id="341" name="テキスト ボックス 340"/>
        <xdr:cNvSpPr txBox="1"/>
      </xdr:nvSpPr>
      <xdr:spPr>
        <a:xfrm>
          <a:off x="15798800" y="1049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2" name="楕円 341"/>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34307</xdr:rowOff>
    </xdr:from>
    <xdr:ext cx="762000" cy="259045"/>
    <xdr:sp macro="" textlink="">
      <xdr:nvSpPr>
        <xdr:cNvPr id="343" name="テキスト ボックス 342"/>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93910</xdr:rowOff>
    </xdr:from>
    <xdr:to>
      <xdr:col>68</xdr:col>
      <xdr:colOff>203200</xdr:colOff>
      <xdr:row>61</xdr:row>
      <xdr:rowOff>24060</xdr:rowOff>
    </xdr:to>
    <xdr:sp macro="" textlink="">
      <xdr:nvSpPr>
        <xdr:cNvPr id="344" name="楕円 343"/>
        <xdr:cNvSpPr/>
      </xdr:nvSpPr>
      <xdr:spPr>
        <a:xfrm>
          <a:off x="14351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8837</xdr:rowOff>
    </xdr:from>
    <xdr:ext cx="762000" cy="259045"/>
    <xdr:sp macro="" textlink="">
      <xdr:nvSpPr>
        <xdr:cNvPr id="345" name="テキスト ボックス 344"/>
        <xdr:cNvSpPr txBox="1"/>
      </xdr:nvSpPr>
      <xdr:spPr>
        <a:xfrm>
          <a:off x="14020800" y="104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46" name="楕円 345"/>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47" name="テキスト ボックス 346"/>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南和広域医療企業団が起こした地方債への負担金が多額であるために本町の実質公債費比率は高水準にある。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基準財政需要額に算入された準元利償還金が減少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上回っており、企業団が起こした地方債は償還期間も長期間であるため、今後も同水準の比率となることが予想される。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1270</xdr:rowOff>
    </xdr:to>
    <xdr:cxnSp macro="">
      <xdr:nvCxnSpPr>
        <xdr:cNvPr id="380" name="直線コネクタ 379"/>
        <xdr:cNvCxnSpPr/>
      </xdr:nvCxnSpPr>
      <xdr:spPr>
        <a:xfrm>
          <a:off x="16179800" y="71941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41487</xdr:rowOff>
    </xdr:to>
    <xdr:cxnSp macro="">
      <xdr:nvCxnSpPr>
        <xdr:cNvPr id="383" name="直線コネクタ 382"/>
        <xdr:cNvCxnSpPr/>
      </xdr:nvCxnSpPr>
      <xdr:spPr>
        <a:xfrm flipV="1">
          <a:off x="15290800" y="719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121920</xdr:rowOff>
    </xdr:to>
    <xdr:cxnSp macro="">
      <xdr:nvCxnSpPr>
        <xdr:cNvPr id="386" name="直線コネクタ 385"/>
        <xdr:cNvCxnSpPr/>
      </xdr:nvCxnSpPr>
      <xdr:spPr>
        <a:xfrm flipV="1">
          <a:off x="14401800" y="72423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138006</xdr:rowOff>
    </xdr:to>
    <xdr:cxnSp macro="">
      <xdr:nvCxnSpPr>
        <xdr:cNvPr id="389" name="直線コネクタ 388"/>
        <xdr:cNvCxnSpPr/>
      </xdr:nvCxnSpPr>
      <xdr:spPr>
        <a:xfrm flipV="1">
          <a:off x="13512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9" name="楕円 398"/>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0"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1" name="楕円 400"/>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2" name="テキスト ボックス 401"/>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3" name="楕円 402"/>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4" name="テキスト ボックス 403"/>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5" name="楕円 404"/>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6" name="テキスト ボックス 405"/>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7" name="楕円 406"/>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8" name="テキスト ボックス 407"/>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将来負担していく額がその負担に対して充当できる資産額を上回ったため、前年度に続き数値が計上されることとなった。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年度は、さくら広域環境衛生組合のごみ処理施設建設に係る負担金に対する地方債を発行したことによる地方債の現在高が大幅に増加したことで、前年度よりも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ポイント悪化する結果となった。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20925</xdr:rowOff>
    </xdr:from>
    <xdr:to>
      <xdr:col>81</xdr:col>
      <xdr:colOff>44450</xdr:colOff>
      <xdr:row>14</xdr:row>
      <xdr:rowOff>69185</xdr:rowOff>
    </xdr:to>
    <xdr:cxnSp macro="">
      <xdr:nvCxnSpPr>
        <xdr:cNvPr id="444" name="直線コネクタ 443"/>
        <xdr:cNvCxnSpPr/>
      </xdr:nvCxnSpPr>
      <xdr:spPr>
        <a:xfrm>
          <a:off x="16179800" y="24212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154456</xdr:rowOff>
    </xdr:from>
    <xdr:to>
      <xdr:col>77</xdr:col>
      <xdr:colOff>44450</xdr:colOff>
      <xdr:row>14</xdr:row>
      <xdr:rowOff>20925</xdr:rowOff>
    </xdr:to>
    <xdr:cxnSp macro="">
      <xdr:nvCxnSpPr>
        <xdr:cNvPr id="447" name="直線コネクタ 446"/>
        <xdr:cNvCxnSpPr/>
      </xdr:nvCxnSpPr>
      <xdr:spPr>
        <a:xfrm>
          <a:off x="15290800" y="238330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154456</xdr:rowOff>
    </xdr:from>
    <xdr:to>
      <xdr:col>72</xdr:col>
      <xdr:colOff>203200</xdr:colOff>
      <xdr:row>13</xdr:row>
      <xdr:rowOff>164798</xdr:rowOff>
    </xdr:to>
    <xdr:cxnSp macro="">
      <xdr:nvCxnSpPr>
        <xdr:cNvPr id="450" name="直線コネクタ 449"/>
        <xdr:cNvCxnSpPr/>
      </xdr:nvCxnSpPr>
      <xdr:spPr>
        <a:xfrm flipV="1">
          <a:off x="14401800" y="238330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164798</xdr:rowOff>
    </xdr:from>
    <xdr:to>
      <xdr:col>68</xdr:col>
      <xdr:colOff>152400</xdr:colOff>
      <xdr:row>13</xdr:row>
      <xdr:rowOff>165947</xdr:rowOff>
    </xdr:to>
    <xdr:cxnSp macro="">
      <xdr:nvCxnSpPr>
        <xdr:cNvPr id="453" name="直線コネクタ 452"/>
        <xdr:cNvCxnSpPr/>
      </xdr:nvCxnSpPr>
      <xdr:spPr>
        <a:xfrm flipV="1">
          <a:off x="13512800" y="239364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95569</xdr:rowOff>
    </xdr:from>
    <xdr:ext cx="762000" cy="259045"/>
    <xdr:sp macro="" textlink="">
      <xdr:nvSpPr>
        <xdr:cNvPr id="455" name="テキスト ボックス 454"/>
        <xdr:cNvSpPr txBox="1"/>
      </xdr:nvSpPr>
      <xdr:spPr>
        <a:xfrm>
          <a:off x="14020800" y="24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7" name="テキスト ボックス 456"/>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18385</xdr:rowOff>
    </xdr:from>
    <xdr:to>
      <xdr:col>81</xdr:col>
      <xdr:colOff>95250</xdr:colOff>
      <xdr:row>14</xdr:row>
      <xdr:rowOff>119985</xdr:rowOff>
    </xdr:to>
    <xdr:sp macro="" textlink="">
      <xdr:nvSpPr>
        <xdr:cNvPr id="463" name="楕円 462"/>
        <xdr:cNvSpPr/>
      </xdr:nvSpPr>
      <xdr:spPr>
        <a:xfrm>
          <a:off x="169672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161912</xdr:rowOff>
    </xdr:from>
    <xdr:ext cx="762000" cy="259045"/>
    <xdr:sp macro="" textlink="">
      <xdr:nvSpPr>
        <xdr:cNvPr id="464" name="将来負担の状況該当値テキスト"/>
        <xdr:cNvSpPr txBox="1"/>
      </xdr:nvSpPr>
      <xdr:spPr>
        <a:xfrm>
          <a:off x="17106900" y="239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141575</xdr:rowOff>
    </xdr:from>
    <xdr:to>
      <xdr:col>77</xdr:col>
      <xdr:colOff>95250</xdr:colOff>
      <xdr:row>14</xdr:row>
      <xdr:rowOff>71725</xdr:rowOff>
    </xdr:to>
    <xdr:sp macro="" textlink="">
      <xdr:nvSpPr>
        <xdr:cNvPr id="465" name="楕円 464"/>
        <xdr:cNvSpPr/>
      </xdr:nvSpPr>
      <xdr:spPr>
        <a:xfrm>
          <a:off x="16129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56502</xdr:rowOff>
    </xdr:from>
    <xdr:ext cx="736600" cy="259045"/>
    <xdr:sp macro="" textlink="">
      <xdr:nvSpPr>
        <xdr:cNvPr id="466" name="テキスト ボックス 465"/>
        <xdr:cNvSpPr txBox="1"/>
      </xdr:nvSpPr>
      <xdr:spPr>
        <a:xfrm>
          <a:off x="15798800" y="245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103656</xdr:rowOff>
    </xdr:from>
    <xdr:to>
      <xdr:col>73</xdr:col>
      <xdr:colOff>44450</xdr:colOff>
      <xdr:row>14</xdr:row>
      <xdr:rowOff>33806</xdr:rowOff>
    </xdr:to>
    <xdr:sp macro="" textlink="">
      <xdr:nvSpPr>
        <xdr:cNvPr id="467" name="楕円 466"/>
        <xdr:cNvSpPr/>
      </xdr:nvSpPr>
      <xdr:spPr>
        <a:xfrm>
          <a:off x="15240000" y="23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18583</xdr:rowOff>
    </xdr:from>
    <xdr:ext cx="762000" cy="259045"/>
    <xdr:sp macro="" textlink="">
      <xdr:nvSpPr>
        <xdr:cNvPr id="468" name="テキスト ボックス 467"/>
        <xdr:cNvSpPr txBox="1"/>
      </xdr:nvSpPr>
      <xdr:spPr>
        <a:xfrm>
          <a:off x="14909800" y="24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113998</xdr:rowOff>
    </xdr:from>
    <xdr:to>
      <xdr:col>68</xdr:col>
      <xdr:colOff>203200</xdr:colOff>
      <xdr:row>14</xdr:row>
      <xdr:rowOff>44148</xdr:rowOff>
    </xdr:to>
    <xdr:sp macro="" textlink="">
      <xdr:nvSpPr>
        <xdr:cNvPr id="469" name="楕円 468"/>
        <xdr:cNvSpPr/>
      </xdr:nvSpPr>
      <xdr:spPr>
        <a:xfrm>
          <a:off x="143510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54325</xdr:rowOff>
    </xdr:from>
    <xdr:ext cx="762000" cy="259045"/>
    <xdr:sp macro="" textlink="">
      <xdr:nvSpPr>
        <xdr:cNvPr id="470" name="テキスト ボックス 469"/>
        <xdr:cNvSpPr txBox="1"/>
      </xdr:nvSpPr>
      <xdr:spPr>
        <a:xfrm>
          <a:off x="14020800" y="211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115147</xdr:rowOff>
    </xdr:from>
    <xdr:to>
      <xdr:col>64</xdr:col>
      <xdr:colOff>152400</xdr:colOff>
      <xdr:row>14</xdr:row>
      <xdr:rowOff>45297</xdr:rowOff>
    </xdr:to>
    <xdr:sp macro="" textlink="">
      <xdr:nvSpPr>
        <xdr:cNvPr id="471" name="楕円 470"/>
        <xdr:cNvSpPr/>
      </xdr:nvSpPr>
      <xdr:spPr>
        <a:xfrm>
          <a:off x="13462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55474</xdr:rowOff>
    </xdr:from>
    <xdr:ext cx="762000" cy="259045"/>
    <xdr:sp macro="" textlink="">
      <xdr:nvSpPr>
        <xdr:cNvPr id="472" name="テキスト ボックス 471"/>
        <xdr:cNvSpPr txBox="1"/>
      </xdr:nvSpPr>
      <xdr:spPr>
        <a:xfrm>
          <a:off x="13131800" y="211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16,147
15,807
38.10
9,224,678
9,041,895
59,914
4,995,894
7,213,084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平成３０年度から減少傾向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増加する結果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となった。これは、南和広域衛生組合の操業終了に伴う事業整理にあたり職員数が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したことによる職員給の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おり、後年度以降も増加傾向となることが見込まれる。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適正な職員数管理を実施しながらも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業務の効率化、節減に取り組むとともに、民間委託等の方法も考慮にいれながら、これらの経費が削減できるよう努める。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88900</xdr:rowOff>
    </xdr:to>
    <xdr:cxnSp macro="">
      <xdr:nvCxnSpPr>
        <xdr:cNvPr id="66" name="直線コネクタ 65"/>
        <xdr:cNvCxnSpPr/>
      </xdr:nvCxnSpPr>
      <xdr:spPr>
        <a:xfrm>
          <a:off x="3987800" y="623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73660</xdr:rowOff>
    </xdr:to>
    <xdr:cxnSp macro="">
      <xdr:nvCxnSpPr>
        <xdr:cNvPr id="69" name="直線コネクタ 68"/>
        <xdr:cNvCxnSpPr/>
      </xdr:nvCxnSpPr>
      <xdr:spPr>
        <a:xfrm flipV="1">
          <a:off x="3098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153670</xdr:rowOff>
    </xdr:to>
    <xdr:cxnSp macro="">
      <xdr:nvCxnSpPr>
        <xdr:cNvPr id="72" name="直線コネクタ 71"/>
        <xdr:cNvCxnSpPr/>
      </xdr:nvCxnSpPr>
      <xdr:spPr>
        <a:xfrm flipV="1">
          <a:off x="2209800" y="62458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20320</xdr:rowOff>
    </xdr:to>
    <xdr:cxnSp macro="">
      <xdr:nvCxnSpPr>
        <xdr:cNvPr id="75" name="直線コネクタ 74"/>
        <xdr:cNvCxnSpPr/>
      </xdr:nvCxnSpPr>
      <xdr:spPr>
        <a:xfrm flipV="1">
          <a:off x="1320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年度間で多少のばらつきはあるものの、ほぼ横ばい状態であり、類似団体平均も下回っており、令和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南和広域衛生組合の操業終了に伴うごみ収集業務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委託料などが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本町において、委託で実施している事業が少ないことが、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類似団体を下回っている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要因であると考える。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民間活力等を導入することも視野に入れながら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業務の効率化、節減に取り組みながら、この水準を維持できるよう努める。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88900</xdr:rowOff>
    </xdr:from>
    <xdr:to>
      <xdr:col>82</xdr:col>
      <xdr:colOff>107950</xdr:colOff>
      <xdr:row>21</xdr:row>
      <xdr:rowOff>138430</xdr:rowOff>
    </xdr:to>
    <xdr:cxnSp macro="">
      <xdr:nvCxnSpPr>
        <xdr:cNvPr id="122" name="直線コネクタ 121"/>
        <xdr:cNvCxnSpPr/>
      </xdr:nvCxnSpPr>
      <xdr:spPr>
        <a:xfrm flipV="1">
          <a:off x="16510000" y="24892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3827</xdr:rowOff>
    </xdr:from>
    <xdr:ext cx="762000" cy="259045"/>
    <xdr:sp macro="" textlink="">
      <xdr:nvSpPr>
        <xdr:cNvPr id="125" name="物件費最大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88900</xdr:rowOff>
    </xdr:from>
    <xdr:to>
      <xdr:col>82</xdr:col>
      <xdr:colOff>196850</xdr:colOff>
      <xdr:row>14</xdr:row>
      <xdr:rowOff>88900</xdr:rowOff>
    </xdr:to>
    <xdr:cxnSp macro="">
      <xdr:nvCxnSpPr>
        <xdr:cNvPr id="126" name="直線コネクタ 125"/>
        <xdr:cNvCxnSpPr/>
      </xdr:nvCxnSpPr>
      <xdr:spPr>
        <a:xfrm>
          <a:off x="16421100" y="248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149860</xdr:rowOff>
    </xdr:to>
    <xdr:cxnSp macro="">
      <xdr:nvCxnSpPr>
        <xdr:cNvPr id="127" name="直線コネクタ 126"/>
        <xdr:cNvCxnSpPr/>
      </xdr:nvCxnSpPr>
      <xdr:spPr>
        <a:xfrm flipV="1">
          <a:off x="15671800" y="2489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149860</xdr:rowOff>
    </xdr:to>
    <xdr:cxnSp macro="">
      <xdr:nvCxnSpPr>
        <xdr:cNvPr id="130" name="直線コネクタ 129"/>
        <xdr:cNvCxnSpPr/>
      </xdr:nvCxnSpPr>
      <xdr:spPr>
        <a:xfrm>
          <a:off x="14782800" y="2428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142240</xdr:rowOff>
    </xdr:to>
    <xdr:cxnSp macro="">
      <xdr:nvCxnSpPr>
        <xdr:cNvPr id="133" name="直線コネクタ 132"/>
        <xdr:cNvCxnSpPr/>
      </xdr:nvCxnSpPr>
      <xdr:spPr>
        <a:xfrm flipV="1">
          <a:off x="13893800" y="242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68580</xdr:rowOff>
    </xdr:from>
    <xdr:to>
      <xdr:col>74</xdr:col>
      <xdr:colOff>31750</xdr:colOff>
      <xdr:row>16</xdr:row>
      <xdr:rowOff>170180</xdr:rowOff>
    </xdr:to>
    <xdr:sp macro="" textlink="">
      <xdr:nvSpPr>
        <xdr:cNvPr id="134" name="フローチャート: 判断 133"/>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35" name="テキスト ボックス 134"/>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14</xdr:row>
      <xdr:rowOff>142240</xdr:rowOff>
    </xdr:to>
    <xdr:cxnSp macro="">
      <xdr:nvCxnSpPr>
        <xdr:cNvPr id="136" name="直線コネクタ 135"/>
        <xdr:cNvCxnSpPr/>
      </xdr:nvCxnSpPr>
      <xdr:spPr>
        <a:xfrm>
          <a:off x="13004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9" name="フローチャート: 判断 138"/>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40" name="テキスト ボックス 139"/>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6" name="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7"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8" name="楕円 147"/>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9" name="テキスト ボックス 148"/>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50" name="楕円 149"/>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51" name="テキスト ボックス 150"/>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2" name="楕円 151"/>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3" name="テキスト ボックス 152"/>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4" name="楕円 153"/>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5" name="テキスト ボックス 154"/>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推移し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令和５年度においては、類似団体平均が増加したため、本町は例年程度の水準であるものの下回る結果となった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義務的経費の一つであり、今後は増加することも考えられるため、財政運営に支障が出ないように他の経費を更に圧縮することもさることながら、抜本的な制度の見直しが求められる。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5" name="直線コネクタ 184"/>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159657</xdr:rowOff>
    </xdr:to>
    <xdr:cxnSp macro="">
      <xdr:nvCxnSpPr>
        <xdr:cNvPr id="190" name="直線コネクタ 189"/>
        <xdr:cNvCxnSpPr/>
      </xdr:nvCxnSpPr>
      <xdr:spPr>
        <a:xfrm flipV="1">
          <a:off x="3987800" y="97445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159657</xdr:rowOff>
    </xdr:to>
    <xdr:cxnSp macro="">
      <xdr:nvCxnSpPr>
        <xdr:cNvPr id="193" name="直線コネクタ 192"/>
        <xdr:cNvCxnSpPr/>
      </xdr:nvCxnSpPr>
      <xdr:spPr>
        <a:xfrm>
          <a:off x="3098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127000</xdr:rowOff>
    </xdr:to>
    <xdr:cxnSp macro="">
      <xdr:nvCxnSpPr>
        <xdr:cNvPr id="196" name="直線コネクタ 195"/>
        <xdr:cNvCxnSpPr/>
      </xdr:nvCxnSpPr>
      <xdr:spPr>
        <a:xfrm flipV="1">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69850</xdr:rowOff>
    </xdr:to>
    <xdr:cxnSp macro="">
      <xdr:nvCxnSpPr>
        <xdr:cNvPr id="199" name="直線コネクタ 198"/>
        <xdr:cNvCxnSpPr/>
      </xdr:nvCxnSpPr>
      <xdr:spPr>
        <a:xfrm flipV="1">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2" name="フローチャート: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0"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1" name="楕円 210"/>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2" name="テキスト ボックス 211"/>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維持補修費、貸付金、繰出金が該当し、令和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の増加により、前年度より増加する結果となった。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6" name="直線コネクタ 245"/>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9"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50" name="直線コネクタ 249"/>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27940</xdr:rowOff>
    </xdr:to>
    <xdr:cxnSp macro="">
      <xdr:nvCxnSpPr>
        <xdr:cNvPr id="251" name="直線コネクタ 250"/>
        <xdr:cNvCxnSpPr/>
      </xdr:nvCxnSpPr>
      <xdr:spPr>
        <a:xfrm>
          <a:off x="15671800" y="9598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168910</xdr:rowOff>
    </xdr:to>
    <xdr:cxnSp macro="">
      <xdr:nvCxnSpPr>
        <xdr:cNvPr id="254" name="直線コネクタ 253"/>
        <xdr:cNvCxnSpPr/>
      </xdr:nvCxnSpPr>
      <xdr:spPr>
        <a:xfrm>
          <a:off x="14782800" y="9499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138430</xdr:rowOff>
    </xdr:to>
    <xdr:cxnSp macro="">
      <xdr:nvCxnSpPr>
        <xdr:cNvPr id="257" name="直線コネクタ 256"/>
        <xdr:cNvCxnSpPr/>
      </xdr:nvCxnSpPr>
      <xdr:spPr>
        <a:xfrm flipV="1">
          <a:off x="13893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161290</xdr:rowOff>
    </xdr:to>
    <xdr:cxnSp macro="">
      <xdr:nvCxnSpPr>
        <xdr:cNvPr id="260" name="直線コネクタ 259"/>
        <xdr:cNvCxnSpPr/>
      </xdr:nvCxnSpPr>
      <xdr:spPr>
        <a:xfrm flipV="1">
          <a:off x="13004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0" name="楕円 269"/>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1"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2" name="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4" name="楕円 273"/>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5" name="テキスト ボックス 27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8" name="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年度は前年度より増加する結果となり、依然として類似団体平均を大きく上回っており、本町の財政状況に最も大きな影響を与えている。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南和広域衛生組合や奈良県広域消防組合、南和広域医療企業団、さくら広域環境衛生組合への負担金、下水道事業会計に係る繰出金（補助金）が多くの割合を占めている。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今後は、補助金の効果が低いものなどを精査し縮小することや一部事務組合負担金の負担割合の見直しを検討していくこと等により削減を行っていく。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52705</xdr:rowOff>
    </xdr:from>
    <xdr:to>
      <xdr:col>82</xdr:col>
      <xdr:colOff>107950</xdr:colOff>
      <xdr:row>39</xdr:row>
      <xdr:rowOff>161290</xdr:rowOff>
    </xdr:to>
    <xdr:cxnSp macro="">
      <xdr:nvCxnSpPr>
        <xdr:cNvPr id="303" name="直線コネクタ 302"/>
        <xdr:cNvCxnSpPr/>
      </xdr:nvCxnSpPr>
      <xdr:spPr>
        <a:xfrm flipV="1">
          <a:off x="16510000" y="571055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4"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5" name="直線コネクタ 304"/>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139082</xdr:rowOff>
    </xdr:from>
    <xdr:ext cx="762000" cy="259045"/>
    <xdr:sp macro="" textlink="">
      <xdr:nvSpPr>
        <xdr:cNvPr id="306" name="補助費等最大値テキスト"/>
        <xdr:cNvSpPr txBox="1"/>
      </xdr:nvSpPr>
      <xdr:spPr>
        <a:xfrm>
          <a:off x="16598900" y="545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52705</xdr:rowOff>
    </xdr:from>
    <xdr:to>
      <xdr:col>82</xdr:col>
      <xdr:colOff>196850</xdr:colOff>
      <xdr:row>33</xdr:row>
      <xdr:rowOff>52705</xdr:rowOff>
    </xdr:to>
    <xdr:cxnSp macro="">
      <xdr:nvCxnSpPr>
        <xdr:cNvPr id="307" name="直線コネクタ 306"/>
        <xdr:cNvCxnSpPr/>
      </xdr:nvCxnSpPr>
      <xdr:spPr>
        <a:xfrm>
          <a:off x="16421100" y="571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144145</xdr:rowOff>
    </xdr:from>
    <xdr:to>
      <xdr:col>82</xdr:col>
      <xdr:colOff>107950</xdr:colOff>
      <xdr:row>39</xdr:row>
      <xdr:rowOff>161290</xdr:rowOff>
    </xdr:to>
    <xdr:cxnSp macro="">
      <xdr:nvCxnSpPr>
        <xdr:cNvPr id="308" name="直線コネクタ 307"/>
        <xdr:cNvCxnSpPr/>
      </xdr:nvCxnSpPr>
      <xdr:spPr>
        <a:xfrm>
          <a:off x="15671800" y="68306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109872</xdr:rowOff>
    </xdr:from>
    <xdr:ext cx="762000" cy="259045"/>
    <xdr:sp macro="" textlink="">
      <xdr:nvSpPr>
        <xdr:cNvPr id="309" name="補助費等平均値テキスト"/>
        <xdr:cNvSpPr txBox="1"/>
      </xdr:nvSpPr>
      <xdr:spPr>
        <a:xfrm>
          <a:off x="16598900" y="5939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93345</xdr:rowOff>
    </xdr:from>
    <xdr:to>
      <xdr:col>82</xdr:col>
      <xdr:colOff>158750</xdr:colOff>
      <xdr:row>36</xdr:row>
      <xdr:rowOff>23495</xdr:rowOff>
    </xdr:to>
    <xdr:sp macro="" textlink="">
      <xdr:nvSpPr>
        <xdr:cNvPr id="310" name="フローチャート: 判断 309"/>
        <xdr:cNvSpPr/>
      </xdr:nvSpPr>
      <xdr:spPr>
        <a:xfrm>
          <a:off x="164592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64135</xdr:rowOff>
    </xdr:from>
    <xdr:to>
      <xdr:col>78</xdr:col>
      <xdr:colOff>69850</xdr:colOff>
      <xdr:row>39</xdr:row>
      <xdr:rowOff>144145</xdr:rowOff>
    </xdr:to>
    <xdr:cxnSp macro="">
      <xdr:nvCxnSpPr>
        <xdr:cNvPr id="311" name="直線コネクタ 310"/>
        <xdr:cNvCxnSpPr/>
      </xdr:nvCxnSpPr>
      <xdr:spPr>
        <a:xfrm>
          <a:off x="14782800" y="675068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64770</xdr:rowOff>
    </xdr:from>
    <xdr:to>
      <xdr:col>78</xdr:col>
      <xdr:colOff>120650</xdr:colOff>
      <xdr:row>35</xdr:row>
      <xdr:rowOff>166370</xdr:rowOff>
    </xdr:to>
    <xdr:sp macro="" textlink="">
      <xdr:nvSpPr>
        <xdr:cNvPr id="312" name="フローチャート: 判断 311"/>
        <xdr:cNvSpPr/>
      </xdr:nvSpPr>
      <xdr:spPr>
        <a:xfrm>
          <a:off x="15621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13" name="テキスト ボックス 312"/>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64135</xdr:rowOff>
    </xdr:from>
    <xdr:to>
      <xdr:col>73</xdr:col>
      <xdr:colOff>180975</xdr:colOff>
      <xdr:row>39</xdr:row>
      <xdr:rowOff>115570</xdr:rowOff>
    </xdr:to>
    <xdr:cxnSp macro="">
      <xdr:nvCxnSpPr>
        <xdr:cNvPr id="314" name="直線コネクタ 313"/>
        <xdr:cNvCxnSpPr/>
      </xdr:nvCxnSpPr>
      <xdr:spPr>
        <a:xfrm flipV="1">
          <a:off x="13893800" y="67506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xdr:rowOff>
    </xdr:from>
    <xdr:to>
      <xdr:col>74</xdr:col>
      <xdr:colOff>31750</xdr:colOff>
      <xdr:row>35</xdr:row>
      <xdr:rowOff>103505</xdr:rowOff>
    </xdr:to>
    <xdr:sp macro="" textlink="">
      <xdr:nvSpPr>
        <xdr:cNvPr id="315" name="フローチャート: 判断 314"/>
        <xdr:cNvSpPr/>
      </xdr:nvSpPr>
      <xdr:spPr>
        <a:xfrm>
          <a:off x="14732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113682</xdr:rowOff>
    </xdr:from>
    <xdr:ext cx="762000" cy="259045"/>
    <xdr:sp macro="" textlink="">
      <xdr:nvSpPr>
        <xdr:cNvPr id="316" name="テキスト ボックス 315"/>
        <xdr:cNvSpPr txBox="1"/>
      </xdr:nvSpPr>
      <xdr:spPr>
        <a:xfrm>
          <a:off x="14401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40</xdr:row>
      <xdr:rowOff>104140</xdr:rowOff>
    </xdr:to>
    <xdr:cxnSp macro="">
      <xdr:nvCxnSpPr>
        <xdr:cNvPr id="317" name="直線コネクタ 316"/>
        <xdr:cNvCxnSpPr/>
      </xdr:nvCxnSpPr>
      <xdr:spPr>
        <a:xfrm flipV="1">
          <a:off x="13004800" y="6802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8" name="フローチャート: 判断 317"/>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9" name="テキスト ボックス 318"/>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0" name="フローチャート: 判断 319"/>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1" name="テキスト ボックス 320"/>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7" name="楕円 326"/>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19067</xdr:rowOff>
    </xdr:from>
    <xdr:ext cx="762000" cy="259045"/>
    <xdr:sp macro="" textlink="">
      <xdr:nvSpPr>
        <xdr:cNvPr id="328" name="補助費等該当値テキスト"/>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93345</xdr:rowOff>
    </xdr:from>
    <xdr:to>
      <xdr:col>78</xdr:col>
      <xdr:colOff>120650</xdr:colOff>
      <xdr:row>40</xdr:row>
      <xdr:rowOff>23495</xdr:rowOff>
    </xdr:to>
    <xdr:sp macro="" textlink="">
      <xdr:nvSpPr>
        <xdr:cNvPr id="329" name="楕円 328"/>
        <xdr:cNvSpPr/>
      </xdr:nvSpPr>
      <xdr:spPr>
        <a:xfrm>
          <a:off x="15621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8272</xdr:rowOff>
    </xdr:from>
    <xdr:ext cx="736600" cy="259045"/>
    <xdr:sp macro="" textlink="">
      <xdr:nvSpPr>
        <xdr:cNvPr id="330" name="テキスト ボックス 329"/>
        <xdr:cNvSpPr txBox="1"/>
      </xdr:nvSpPr>
      <xdr:spPr>
        <a:xfrm>
          <a:off x="15290800" y="6866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xdr:rowOff>
    </xdr:from>
    <xdr:to>
      <xdr:col>74</xdr:col>
      <xdr:colOff>31750</xdr:colOff>
      <xdr:row>39</xdr:row>
      <xdr:rowOff>114935</xdr:rowOff>
    </xdr:to>
    <xdr:sp macro="" textlink="">
      <xdr:nvSpPr>
        <xdr:cNvPr id="331" name="楕円 330"/>
        <xdr:cNvSpPr/>
      </xdr:nvSpPr>
      <xdr:spPr>
        <a:xfrm>
          <a:off x="14732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99712</xdr:rowOff>
    </xdr:from>
    <xdr:ext cx="762000" cy="259045"/>
    <xdr:sp macro="" textlink="">
      <xdr:nvSpPr>
        <xdr:cNvPr id="332" name="テキスト ボックス 331"/>
        <xdr:cNvSpPr txBox="1"/>
      </xdr:nvSpPr>
      <xdr:spPr>
        <a:xfrm>
          <a:off x="14401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3" name="楕円 332"/>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4" name="テキスト ボックス 333"/>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5" name="楕円 334"/>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36" name="テキスト ボックス 335"/>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年度は前年度とほぼ横ばいであり、類似団体平均を下回っている。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今後はさくら広域環境衛生組合のごみ処理施設事業や大淀町立保育所型認定こども園新営事業など高額起債の元金返済が始まるため増加していくと考えられる。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この水準を維持していくために、新規発行においてはこれまで以上に十分精査しながら事業を実施していく必要がある。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1" name="直線コネクタ 360"/>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2"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3" name="直線コネクタ 362"/>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4"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5" name="直線コネクタ 364"/>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159004</xdr:rowOff>
    </xdr:to>
    <xdr:cxnSp macro="">
      <xdr:nvCxnSpPr>
        <xdr:cNvPr id="366" name="直線コネクタ 365"/>
        <xdr:cNvCxnSpPr/>
      </xdr:nvCxnSpPr>
      <xdr:spPr>
        <a:xfrm flipV="1">
          <a:off x="3987800" y="13157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67" name="公債費平均値テキスト"/>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68" name="フローチャート: 判断 367"/>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159004</xdr:rowOff>
    </xdr:to>
    <xdr:cxnSp macro="">
      <xdr:nvCxnSpPr>
        <xdr:cNvPr id="369" name="直線コネクタ 368"/>
        <xdr:cNvCxnSpPr/>
      </xdr:nvCxnSpPr>
      <xdr:spPr>
        <a:xfrm>
          <a:off x="3098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136144</xdr:rowOff>
    </xdr:to>
    <xdr:cxnSp macro="">
      <xdr:nvCxnSpPr>
        <xdr:cNvPr id="372" name="直線コネクタ 371"/>
        <xdr:cNvCxnSpPr/>
      </xdr:nvCxnSpPr>
      <xdr:spPr>
        <a:xfrm flipV="1">
          <a:off x="2209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3" name="フローチャート: 判断 372"/>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4" name="テキスト ボックス 373"/>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140715</xdr:rowOff>
    </xdr:to>
    <xdr:cxnSp macro="">
      <xdr:nvCxnSpPr>
        <xdr:cNvPr id="375" name="直線コネクタ 374"/>
        <xdr:cNvCxnSpPr/>
      </xdr:nvCxnSpPr>
      <xdr:spPr>
        <a:xfrm flipV="1">
          <a:off x="1320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76" name="フローチャート: 判断 375"/>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77" name="テキスト ボックス 376"/>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8" name="フローチャート: 判断 377"/>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9" name="テキスト ボックス 378"/>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5" name="楕円 384"/>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6"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7" name="楕円 386"/>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8" name="テキスト ボックス 387"/>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9" name="楕円 388"/>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0" name="テキスト ボックス 389"/>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1" name="楕円 390"/>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2" name="テキスト ボックス 391"/>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3" name="楕円 392"/>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4" name="テキスト ボックス 393"/>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平成３０年度以降良化に転じていたが、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直近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においては悪化する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となり、依然として類似団体平均を上回っている。これは、経常経費のうちで多くの割合を占める一部事務組合負担金によるところが大きな要因となっている。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既存事業の規模・業務量の再検討や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業務の効率化、節減に取り組むとともに、これらの経費が削減できるよう努める。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0" name="直線コネクタ 419"/>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1"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2" name="直線コネクタ 421"/>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3" name="公債費以外最大値テキスト"/>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4" name="直線コネクタ 423"/>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21844</xdr:rowOff>
    </xdr:to>
    <xdr:cxnSp macro="">
      <xdr:nvCxnSpPr>
        <xdr:cNvPr id="425" name="直線コネクタ 424"/>
        <xdr:cNvCxnSpPr/>
      </xdr:nvCxnSpPr>
      <xdr:spPr>
        <a:xfrm>
          <a:off x="15671800" y="13385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26" name="公債費以外平均値テキスト"/>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27" name="フローチャート: 判断 426"/>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78</xdr:row>
      <xdr:rowOff>12700</xdr:rowOff>
    </xdr:to>
    <xdr:cxnSp macro="">
      <xdr:nvCxnSpPr>
        <xdr:cNvPr id="428" name="直線コネクタ 427"/>
        <xdr:cNvCxnSpPr/>
      </xdr:nvCxnSpPr>
      <xdr:spPr>
        <a:xfrm>
          <a:off x="14782800" y="131846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29" name="フローチャート: 判断 428"/>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0" name="テキスト ボックス 429"/>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78</xdr:row>
      <xdr:rowOff>117856</xdr:rowOff>
    </xdr:to>
    <xdr:cxnSp macro="">
      <xdr:nvCxnSpPr>
        <xdr:cNvPr id="431" name="直線コネクタ 430"/>
        <xdr:cNvCxnSpPr/>
      </xdr:nvCxnSpPr>
      <xdr:spPr>
        <a:xfrm flipV="1">
          <a:off x="13893800" y="131846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2" name="フローチャート: 判断 431"/>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3" name="テキスト ボックス 432"/>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138430</xdr:rowOff>
    </xdr:to>
    <xdr:cxnSp macro="">
      <xdr:nvCxnSpPr>
        <xdr:cNvPr id="434" name="直線コネクタ 433"/>
        <xdr:cNvCxnSpPr/>
      </xdr:nvCxnSpPr>
      <xdr:spPr>
        <a:xfrm flipV="1">
          <a:off x="13004800" y="134909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5" name="フローチャート: 判断 434"/>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36" name="テキスト ボックス 435"/>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7" name="フローチャート: 判断 43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8" name="テキスト ボックス 437"/>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4" name="楕円 443"/>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5"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6" name="楕円 445"/>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7" name="テキスト ボックス 446"/>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8" name="楕円 447"/>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49" name="テキスト ボックス 448"/>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0" name="楕円 449"/>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1" name="テキスト ボックス 450"/>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2" name="楕円 451"/>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3" name="テキスト ボックス 452"/>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153975</xdr:rowOff>
    </xdr:from>
    <xdr:to>
      <xdr:col>29</xdr:col>
      <xdr:colOff>127000</xdr:colOff>
      <xdr:row>16</xdr:row>
      <xdr:rowOff>39675</xdr:rowOff>
    </xdr:to>
    <xdr:cxnSp macro="">
      <xdr:nvCxnSpPr>
        <xdr:cNvPr id="50" name="直線コネクタ 49"/>
        <xdr:cNvCxnSpPr/>
      </xdr:nvCxnSpPr>
      <xdr:spPr bwMode="auto">
        <a:xfrm flipV="1">
          <a:off x="5003800" y="2773350"/>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39675</xdr:rowOff>
    </xdr:from>
    <xdr:to>
      <xdr:col>26</xdr:col>
      <xdr:colOff>50800</xdr:colOff>
      <xdr:row>16</xdr:row>
      <xdr:rowOff>52870</xdr:rowOff>
    </xdr:to>
    <xdr:cxnSp macro="">
      <xdr:nvCxnSpPr>
        <xdr:cNvPr id="53" name="直線コネクタ 52"/>
        <xdr:cNvCxnSpPr/>
      </xdr:nvCxnSpPr>
      <xdr:spPr bwMode="auto">
        <a:xfrm flipV="1">
          <a:off x="4305300" y="2830500"/>
          <a:ext cx="698500" cy="1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52870</xdr:rowOff>
    </xdr:from>
    <xdr:to>
      <xdr:col>22</xdr:col>
      <xdr:colOff>114300</xdr:colOff>
      <xdr:row>16</xdr:row>
      <xdr:rowOff>69266</xdr:rowOff>
    </xdr:to>
    <xdr:cxnSp macro="">
      <xdr:nvCxnSpPr>
        <xdr:cNvPr id="56" name="直線コネクタ 55"/>
        <xdr:cNvCxnSpPr/>
      </xdr:nvCxnSpPr>
      <xdr:spPr bwMode="auto">
        <a:xfrm flipV="1">
          <a:off x="3606800" y="2843695"/>
          <a:ext cx="698500" cy="16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4839</xdr:rowOff>
    </xdr:from>
    <xdr:to>
      <xdr:col>18</xdr:col>
      <xdr:colOff>177800</xdr:colOff>
      <xdr:row>16</xdr:row>
      <xdr:rowOff>69266</xdr:rowOff>
    </xdr:to>
    <xdr:cxnSp macro="">
      <xdr:nvCxnSpPr>
        <xdr:cNvPr id="59" name="直線コネクタ 58"/>
        <xdr:cNvCxnSpPr/>
      </xdr:nvCxnSpPr>
      <xdr:spPr bwMode="auto">
        <a:xfrm>
          <a:off x="2908300" y="2795664"/>
          <a:ext cx="6985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103175</xdr:rowOff>
    </xdr:from>
    <xdr:to>
      <xdr:col>29</xdr:col>
      <xdr:colOff>177800</xdr:colOff>
      <xdr:row>16</xdr:row>
      <xdr:rowOff>33325</xdr:rowOff>
    </xdr:to>
    <xdr:sp macro="" textlink="">
      <xdr:nvSpPr>
        <xdr:cNvPr id="69" name="楕円 68"/>
        <xdr:cNvSpPr/>
      </xdr:nvSpPr>
      <xdr:spPr bwMode="auto">
        <a:xfrm>
          <a:off x="5600700" y="272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119702</xdr:rowOff>
    </xdr:from>
    <xdr:ext cx="762000" cy="259045"/>
    <xdr:sp macro="" textlink="">
      <xdr:nvSpPr>
        <xdr:cNvPr id="70" name="人口1人当たり決算額の推移該当値テキスト130"/>
        <xdr:cNvSpPr txBox="1"/>
      </xdr:nvSpPr>
      <xdr:spPr>
        <a:xfrm>
          <a:off x="5740400" y="25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160325</xdr:rowOff>
    </xdr:from>
    <xdr:to>
      <xdr:col>26</xdr:col>
      <xdr:colOff>101600</xdr:colOff>
      <xdr:row>16</xdr:row>
      <xdr:rowOff>90475</xdr:rowOff>
    </xdr:to>
    <xdr:sp macro="" textlink="">
      <xdr:nvSpPr>
        <xdr:cNvPr id="71" name="楕円 70"/>
        <xdr:cNvSpPr/>
      </xdr:nvSpPr>
      <xdr:spPr bwMode="auto">
        <a:xfrm>
          <a:off x="4953000" y="277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100652</xdr:rowOff>
    </xdr:from>
    <xdr:ext cx="736600" cy="259045"/>
    <xdr:sp macro="" textlink="">
      <xdr:nvSpPr>
        <xdr:cNvPr id="72" name="テキスト ボックス 71"/>
        <xdr:cNvSpPr txBox="1"/>
      </xdr:nvSpPr>
      <xdr:spPr>
        <a:xfrm>
          <a:off x="4622800" y="25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2070</xdr:rowOff>
    </xdr:from>
    <xdr:to>
      <xdr:col>22</xdr:col>
      <xdr:colOff>165100</xdr:colOff>
      <xdr:row>16</xdr:row>
      <xdr:rowOff>103670</xdr:rowOff>
    </xdr:to>
    <xdr:sp macro="" textlink="">
      <xdr:nvSpPr>
        <xdr:cNvPr id="73" name="楕円 72"/>
        <xdr:cNvSpPr/>
      </xdr:nvSpPr>
      <xdr:spPr bwMode="auto">
        <a:xfrm>
          <a:off x="4254500" y="279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113847</xdr:rowOff>
    </xdr:from>
    <xdr:ext cx="762000" cy="259045"/>
    <xdr:sp macro="" textlink="">
      <xdr:nvSpPr>
        <xdr:cNvPr id="74" name="テキスト ボックス 73"/>
        <xdr:cNvSpPr txBox="1"/>
      </xdr:nvSpPr>
      <xdr:spPr>
        <a:xfrm>
          <a:off x="3924300" y="256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18466</xdr:rowOff>
    </xdr:from>
    <xdr:to>
      <xdr:col>19</xdr:col>
      <xdr:colOff>38100</xdr:colOff>
      <xdr:row>16</xdr:row>
      <xdr:rowOff>120066</xdr:rowOff>
    </xdr:to>
    <xdr:sp macro="" textlink="">
      <xdr:nvSpPr>
        <xdr:cNvPr id="75" name="楕円 74"/>
        <xdr:cNvSpPr/>
      </xdr:nvSpPr>
      <xdr:spPr bwMode="auto">
        <a:xfrm>
          <a:off x="3556000" y="280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130243</xdr:rowOff>
    </xdr:from>
    <xdr:ext cx="762000" cy="259045"/>
    <xdr:sp macro="" textlink="">
      <xdr:nvSpPr>
        <xdr:cNvPr id="76" name="テキスト ボックス 75"/>
        <xdr:cNvSpPr txBox="1"/>
      </xdr:nvSpPr>
      <xdr:spPr>
        <a:xfrm>
          <a:off x="3225800" y="257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125489</xdr:rowOff>
    </xdr:from>
    <xdr:to>
      <xdr:col>15</xdr:col>
      <xdr:colOff>101600</xdr:colOff>
      <xdr:row>16</xdr:row>
      <xdr:rowOff>55639</xdr:rowOff>
    </xdr:to>
    <xdr:sp macro="" textlink="">
      <xdr:nvSpPr>
        <xdr:cNvPr id="77" name="楕円 76"/>
        <xdr:cNvSpPr/>
      </xdr:nvSpPr>
      <xdr:spPr bwMode="auto">
        <a:xfrm>
          <a:off x="2857500" y="274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65816</xdr:rowOff>
    </xdr:from>
    <xdr:ext cx="762000" cy="259045"/>
    <xdr:sp macro="" textlink="">
      <xdr:nvSpPr>
        <xdr:cNvPr id="78" name="テキスト ボックス 77"/>
        <xdr:cNvSpPr txBox="1"/>
      </xdr:nvSpPr>
      <xdr:spPr>
        <a:xfrm>
          <a:off x="2527300" y="251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335917</xdr:rowOff>
    </xdr:from>
    <xdr:to>
      <xdr:col>29</xdr:col>
      <xdr:colOff>127000</xdr:colOff>
      <xdr:row>36</xdr:row>
      <xdr:rowOff>62901</xdr:rowOff>
    </xdr:to>
    <xdr:cxnSp macro="">
      <xdr:nvCxnSpPr>
        <xdr:cNvPr id="110" name="直線コネクタ 109"/>
        <xdr:cNvCxnSpPr/>
      </xdr:nvCxnSpPr>
      <xdr:spPr bwMode="auto">
        <a:xfrm flipV="1">
          <a:off x="5003800" y="6946267"/>
          <a:ext cx="647700" cy="69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320695</xdr:rowOff>
    </xdr:from>
    <xdr:ext cx="762000" cy="259045"/>
    <xdr:sp macro="" textlink="">
      <xdr:nvSpPr>
        <xdr:cNvPr id="111" name="人口1人当たり決算額の推移平均値テキスト445"/>
        <xdr:cNvSpPr txBox="1"/>
      </xdr:nvSpPr>
      <xdr:spPr>
        <a:xfrm>
          <a:off x="5740400" y="693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62901</xdr:rowOff>
    </xdr:from>
    <xdr:to>
      <xdr:col>26</xdr:col>
      <xdr:colOff>50800</xdr:colOff>
      <xdr:row>36</xdr:row>
      <xdr:rowOff>81326</xdr:rowOff>
    </xdr:to>
    <xdr:cxnSp macro="">
      <xdr:nvCxnSpPr>
        <xdr:cNvPr id="113" name="直線コネクタ 112"/>
        <xdr:cNvCxnSpPr/>
      </xdr:nvCxnSpPr>
      <xdr:spPr bwMode="auto">
        <a:xfrm flipV="1">
          <a:off x="4305300" y="7016151"/>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67176</xdr:rowOff>
    </xdr:from>
    <xdr:to>
      <xdr:col>22</xdr:col>
      <xdr:colOff>114300</xdr:colOff>
      <xdr:row>36</xdr:row>
      <xdr:rowOff>81326</xdr:rowOff>
    </xdr:to>
    <xdr:cxnSp macro="">
      <xdr:nvCxnSpPr>
        <xdr:cNvPr id="116" name="直線コネクタ 115"/>
        <xdr:cNvCxnSpPr/>
      </xdr:nvCxnSpPr>
      <xdr:spPr bwMode="auto">
        <a:xfrm>
          <a:off x="3606800" y="7020426"/>
          <a:ext cx="698500" cy="1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24633</xdr:rowOff>
    </xdr:from>
    <xdr:to>
      <xdr:col>18</xdr:col>
      <xdr:colOff>177800</xdr:colOff>
      <xdr:row>36</xdr:row>
      <xdr:rowOff>67176</xdr:rowOff>
    </xdr:to>
    <xdr:cxnSp macro="">
      <xdr:nvCxnSpPr>
        <xdr:cNvPr id="119" name="直線コネクタ 118"/>
        <xdr:cNvCxnSpPr/>
      </xdr:nvCxnSpPr>
      <xdr:spPr bwMode="auto">
        <a:xfrm>
          <a:off x="2908300" y="6977883"/>
          <a:ext cx="698500" cy="4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285117</xdr:rowOff>
    </xdr:from>
    <xdr:to>
      <xdr:col>29</xdr:col>
      <xdr:colOff>177800</xdr:colOff>
      <xdr:row>36</xdr:row>
      <xdr:rowOff>43817</xdr:rowOff>
    </xdr:to>
    <xdr:sp macro="" textlink="">
      <xdr:nvSpPr>
        <xdr:cNvPr id="129" name="楕円 128"/>
        <xdr:cNvSpPr/>
      </xdr:nvSpPr>
      <xdr:spPr bwMode="auto">
        <a:xfrm>
          <a:off x="5600700" y="689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130194</xdr:rowOff>
    </xdr:from>
    <xdr:ext cx="762000" cy="259045"/>
    <xdr:sp macro="" textlink="">
      <xdr:nvSpPr>
        <xdr:cNvPr id="130" name="人口1人当たり決算額の推移該当値テキスト445"/>
        <xdr:cNvSpPr txBox="1"/>
      </xdr:nvSpPr>
      <xdr:spPr>
        <a:xfrm>
          <a:off x="5740400" y="674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12101</xdr:rowOff>
    </xdr:from>
    <xdr:to>
      <xdr:col>26</xdr:col>
      <xdr:colOff>101600</xdr:colOff>
      <xdr:row>36</xdr:row>
      <xdr:rowOff>113701</xdr:rowOff>
    </xdr:to>
    <xdr:sp macro="" textlink="">
      <xdr:nvSpPr>
        <xdr:cNvPr id="131" name="楕円 130"/>
        <xdr:cNvSpPr/>
      </xdr:nvSpPr>
      <xdr:spPr bwMode="auto">
        <a:xfrm>
          <a:off x="4953000" y="696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98478</xdr:rowOff>
    </xdr:from>
    <xdr:ext cx="736600" cy="259045"/>
    <xdr:sp macro="" textlink="">
      <xdr:nvSpPr>
        <xdr:cNvPr id="132" name="テキスト ボックス 131"/>
        <xdr:cNvSpPr txBox="1"/>
      </xdr:nvSpPr>
      <xdr:spPr>
        <a:xfrm>
          <a:off x="4622800" y="705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30526</xdr:rowOff>
    </xdr:from>
    <xdr:to>
      <xdr:col>22</xdr:col>
      <xdr:colOff>165100</xdr:colOff>
      <xdr:row>36</xdr:row>
      <xdr:rowOff>132126</xdr:rowOff>
    </xdr:to>
    <xdr:sp macro="" textlink="">
      <xdr:nvSpPr>
        <xdr:cNvPr id="133" name="楕円 132"/>
        <xdr:cNvSpPr/>
      </xdr:nvSpPr>
      <xdr:spPr bwMode="auto">
        <a:xfrm>
          <a:off x="4254500" y="698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116903</xdr:rowOff>
    </xdr:from>
    <xdr:ext cx="762000" cy="259045"/>
    <xdr:sp macro="" textlink="">
      <xdr:nvSpPr>
        <xdr:cNvPr id="134" name="テキスト ボックス 133"/>
        <xdr:cNvSpPr txBox="1"/>
      </xdr:nvSpPr>
      <xdr:spPr>
        <a:xfrm>
          <a:off x="3924300" y="70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16376</xdr:rowOff>
    </xdr:from>
    <xdr:to>
      <xdr:col>19</xdr:col>
      <xdr:colOff>38100</xdr:colOff>
      <xdr:row>36</xdr:row>
      <xdr:rowOff>117976</xdr:rowOff>
    </xdr:to>
    <xdr:sp macro="" textlink="">
      <xdr:nvSpPr>
        <xdr:cNvPr id="135" name="楕円 134"/>
        <xdr:cNvSpPr/>
      </xdr:nvSpPr>
      <xdr:spPr bwMode="auto">
        <a:xfrm>
          <a:off x="3556000" y="696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128153</xdr:rowOff>
    </xdr:from>
    <xdr:ext cx="762000" cy="259045"/>
    <xdr:sp macro="" textlink="">
      <xdr:nvSpPr>
        <xdr:cNvPr id="136" name="テキスト ボックス 135"/>
        <xdr:cNvSpPr txBox="1"/>
      </xdr:nvSpPr>
      <xdr:spPr>
        <a:xfrm>
          <a:off x="3225800" y="673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316733</xdr:rowOff>
    </xdr:from>
    <xdr:to>
      <xdr:col>15</xdr:col>
      <xdr:colOff>101600</xdr:colOff>
      <xdr:row>36</xdr:row>
      <xdr:rowOff>75433</xdr:rowOff>
    </xdr:to>
    <xdr:sp macro="" textlink="">
      <xdr:nvSpPr>
        <xdr:cNvPr id="137" name="楕円 136"/>
        <xdr:cNvSpPr/>
      </xdr:nvSpPr>
      <xdr:spPr bwMode="auto">
        <a:xfrm>
          <a:off x="2857500" y="692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85610</xdr:rowOff>
    </xdr:from>
    <xdr:ext cx="762000" cy="259045"/>
    <xdr:sp macro="" textlink="">
      <xdr:nvSpPr>
        <xdr:cNvPr id="138" name="テキスト ボックス 137"/>
        <xdr:cNvSpPr txBox="1"/>
      </xdr:nvSpPr>
      <xdr:spPr>
        <a:xfrm>
          <a:off x="2527300" y="66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16,147
15,807
38.10
9,224,678
9,041,895
59,914
4,995,894
7,213,084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51521</xdr:rowOff>
    </xdr:from>
    <xdr:to>
      <xdr:col>24</xdr:col>
      <xdr:colOff>63500</xdr:colOff>
      <xdr:row>35</xdr:row>
      <xdr:rowOff>155153</xdr:rowOff>
    </xdr:to>
    <xdr:cxnSp macro="">
      <xdr:nvCxnSpPr>
        <xdr:cNvPr id="59" name="直線コネクタ 58"/>
        <xdr:cNvCxnSpPr/>
      </xdr:nvCxnSpPr>
      <xdr:spPr>
        <a:xfrm flipV="1">
          <a:off x="3797300" y="6052271"/>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155153</xdr:rowOff>
    </xdr:from>
    <xdr:to>
      <xdr:col>19</xdr:col>
      <xdr:colOff>177800</xdr:colOff>
      <xdr:row>35</xdr:row>
      <xdr:rowOff>167726</xdr:rowOff>
    </xdr:to>
    <xdr:cxnSp macro="">
      <xdr:nvCxnSpPr>
        <xdr:cNvPr id="62" name="直線コネクタ 61"/>
        <xdr:cNvCxnSpPr/>
      </xdr:nvCxnSpPr>
      <xdr:spPr>
        <a:xfrm flipV="1">
          <a:off x="2908300" y="615590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118867</xdr:rowOff>
    </xdr:from>
    <xdr:to>
      <xdr:col>15</xdr:col>
      <xdr:colOff>50800</xdr:colOff>
      <xdr:row>35</xdr:row>
      <xdr:rowOff>167726</xdr:rowOff>
    </xdr:to>
    <xdr:cxnSp macro="">
      <xdr:nvCxnSpPr>
        <xdr:cNvPr id="65" name="直線コネクタ 64"/>
        <xdr:cNvCxnSpPr/>
      </xdr:nvCxnSpPr>
      <xdr:spPr>
        <a:xfrm>
          <a:off x="2019300" y="6119617"/>
          <a:ext cx="889000" cy="4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118867</xdr:rowOff>
    </xdr:from>
    <xdr:to>
      <xdr:col>10</xdr:col>
      <xdr:colOff>114300</xdr:colOff>
      <xdr:row>36</xdr:row>
      <xdr:rowOff>103596</xdr:rowOff>
    </xdr:to>
    <xdr:cxnSp macro="">
      <xdr:nvCxnSpPr>
        <xdr:cNvPr id="68" name="直線コネクタ 67"/>
        <xdr:cNvCxnSpPr/>
      </xdr:nvCxnSpPr>
      <xdr:spPr>
        <a:xfrm flipV="1">
          <a:off x="1130300" y="6119617"/>
          <a:ext cx="889000" cy="15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721</xdr:rowOff>
    </xdr:from>
    <xdr:to>
      <xdr:col>24</xdr:col>
      <xdr:colOff>114300</xdr:colOff>
      <xdr:row>35</xdr:row>
      <xdr:rowOff>102321</xdr:rowOff>
    </xdr:to>
    <xdr:sp macro="" textlink="">
      <xdr:nvSpPr>
        <xdr:cNvPr id="78" name="楕円 77"/>
        <xdr:cNvSpPr/>
      </xdr:nvSpPr>
      <xdr:spPr>
        <a:xfrm>
          <a:off x="4584700" y="60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23598</xdr:rowOff>
    </xdr:from>
    <xdr:ext cx="534377" cy="259045"/>
    <xdr:sp macro="" textlink="">
      <xdr:nvSpPr>
        <xdr:cNvPr id="79" name="人件費該当値テキスト"/>
        <xdr:cNvSpPr txBox="1"/>
      </xdr:nvSpPr>
      <xdr:spPr>
        <a:xfrm>
          <a:off x="4686300" y="58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104353</xdr:rowOff>
    </xdr:from>
    <xdr:to>
      <xdr:col>20</xdr:col>
      <xdr:colOff>38100</xdr:colOff>
      <xdr:row>36</xdr:row>
      <xdr:rowOff>34503</xdr:rowOff>
    </xdr:to>
    <xdr:sp macro="" textlink="">
      <xdr:nvSpPr>
        <xdr:cNvPr id="80" name="楕円 79"/>
        <xdr:cNvSpPr/>
      </xdr:nvSpPr>
      <xdr:spPr>
        <a:xfrm>
          <a:off x="3746500" y="61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51030</xdr:rowOff>
    </xdr:from>
    <xdr:ext cx="534377" cy="259045"/>
    <xdr:sp macro="" textlink="">
      <xdr:nvSpPr>
        <xdr:cNvPr id="81" name="テキスト ボックス 80"/>
        <xdr:cNvSpPr txBox="1"/>
      </xdr:nvSpPr>
      <xdr:spPr>
        <a:xfrm>
          <a:off x="3530111" y="58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116926</xdr:rowOff>
    </xdr:from>
    <xdr:to>
      <xdr:col>15</xdr:col>
      <xdr:colOff>101600</xdr:colOff>
      <xdr:row>36</xdr:row>
      <xdr:rowOff>47076</xdr:rowOff>
    </xdr:to>
    <xdr:sp macro="" textlink="">
      <xdr:nvSpPr>
        <xdr:cNvPr id="82" name="楕円 81"/>
        <xdr:cNvSpPr/>
      </xdr:nvSpPr>
      <xdr:spPr>
        <a:xfrm>
          <a:off x="2857500" y="61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63603</xdr:rowOff>
    </xdr:from>
    <xdr:ext cx="534377" cy="259045"/>
    <xdr:sp macro="" textlink="">
      <xdr:nvSpPr>
        <xdr:cNvPr id="83" name="テキスト ボックス 82"/>
        <xdr:cNvSpPr txBox="1"/>
      </xdr:nvSpPr>
      <xdr:spPr>
        <a:xfrm>
          <a:off x="2641111" y="58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68067</xdr:rowOff>
    </xdr:from>
    <xdr:to>
      <xdr:col>10</xdr:col>
      <xdr:colOff>165100</xdr:colOff>
      <xdr:row>35</xdr:row>
      <xdr:rowOff>169667</xdr:rowOff>
    </xdr:to>
    <xdr:sp macro="" textlink="">
      <xdr:nvSpPr>
        <xdr:cNvPr id="84" name="楕円 83"/>
        <xdr:cNvSpPr/>
      </xdr:nvSpPr>
      <xdr:spPr>
        <a:xfrm>
          <a:off x="1968500" y="60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14744</xdr:rowOff>
    </xdr:from>
    <xdr:ext cx="534377" cy="259045"/>
    <xdr:sp macro="" textlink="">
      <xdr:nvSpPr>
        <xdr:cNvPr id="85" name="テキスト ボックス 84"/>
        <xdr:cNvSpPr txBox="1"/>
      </xdr:nvSpPr>
      <xdr:spPr>
        <a:xfrm>
          <a:off x="1752111" y="58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52796</xdr:rowOff>
    </xdr:from>
    <xdr:to>
      <xdr:col>6</xdr:col>
      <xdr:colOff>38100</xdr:colOff>
      <xdr:row>36</xdr:row>
      <xdr:rowOff>154396</xdr:rowOff>
    </xdr:to>
    <xdr:sp macro="" textlink="">
      <xdr:nvSpPr>
        <xdr:cNvPr id="86" name="楕円 85"/>
        <xdr:cNvSpPr/>
      </xdr:nvSpPr>
      <xdr:spPr>
        <a:xfrm>
          <a:off x="1079500" y="62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170923</xdr:rowOff>
    </xdr:from>
    <xdr:ext cx="534377" cy="259045"/>
    <xdr:sp macro="" textlink="">
      <xdr:nvSpPr>
        <xdr:cNvPr id="87" name="テキスト ボックス 86"/>
        <xdr:cNvSpPr txBox="1"/>
      </xdr:nvSpPr>
      <xdr:spPr>
        <a:xfrm>
          <a:off x="863111" y="600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38037</xdr:rowOff>
    </xdr:from>
    <xdr:to>
      <xdr:col>24</xdr:col>
      <xdr:colOff>63500</xdr:colOff>
      <xdr:row>58</xdr:row>
      <xdr:rowOff>6856</xdr:rowOff>
    </xdr:to>
    <xdr:cxnSp macro="">
      <xdr:nvCxnSpPr>
        <xdr:cNvPr id="115" name="直線コネクタ 114"/>
        <xdr:cNvCxnSpPr/>
      </xdr:nvCxnSpPr>
      <xdr:spPr>
        <a:xfrm>
          <a:off x="3797300" y="9810687"/>
          <a:ext cx="8382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38037</xdr:rowOff>
    </xdr:from>
    <xdr:to>
      <xdr:col>19</xdr:col>
      <xdr:colOff>177800</xdr:colOff>
      <xdr:row>57</xdr:row>
      <xdr:rowOff>68761</xdr:rowOff>
    </xdr:to>
    <xdr:cxnSp macro="">
      <xdr:nvCxnSpPr>
        <xdr:cNvPr id="118" name="直線コネクタ 117"/>
        <xdr:cNvCxnSpPr/>
      </xdr:nvCxnSpPr>
      <xdr:spPr>
        <a:xfrm flipV="1">
          <a:off x="2908300" y="9810687"/>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68761</xdr:rowOff>
    </xdr:from>
    <xdr:to>
      <xdr:col>15</xdr:col>
      <xdr:colOff>50800</xdr:colOff>
      <xdr:row>58</xdr:row>
      <xdr:rowOff>3473</xdr:rowOff>
    </xdr:to>
    <xdr:cxnSp macro="">
      <xdr:nvCxnSpPr>
        <xdr:cNvPr id="121" name="直線コネクタ 120"/>
        <xdr:cNvCxnSpPr/>
      </xdr:nvCxnSpPr>
      <xdr:spPr>
        <a:xfrm flipV="1">
          <a:off x="2019300" y="9841411"/>
          <a:ext cx="889000" cy="10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3473</xdr:rowOff>
    </xdr:from>
    <xdr:to>
      <xdr:col>10</xdr:col>
      <xdr:colOff>114300</xdr:colOff>
      <xdr:row>58</xdr:row>
      <xdr:rowOff>28491</xdr:rowOff>
    </xdr:to>
    <xdr:cxnSp macro="">
      <xdr:nvCxnSpPr>
        <xdr:cNvPr id="124" name="直線コネクタ 123"/>
        <xdr:cNvCxnSpPr/>
      </xdr:nvCxnSpPr>
      <xdr:spPr>
        <a:xfrm flipV="1">
          <a:off x="1130300" y="9947573"/>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127506</xdr:rowOff>
    </xdr:from>
    <xdr:to>
      <xdr:col>24</xdr:col>
      <xdr:colOff>114300</xdr:colOff>
      <xdr:row>58</xdr:row>
      <xdr:rowOff>57656</xdr:rowOff>
    </xdr:to>
    <xdr:sp macro="" textlink="">
      <xdr:nvSpPr>
        <xdr:cNvPr id="134" name="楕円 133"/>
        <xdr:cNvSpPr/>
      </xdr:nvSpPr>
      <xdr:spPr>
        <a:xfrm>
          <a:off x="4584700" y="99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105933</xdr:rowOff>
    </xdr:from>
    <xdr:ext cx="534377" cy="259045"/>
    <xdr:sp macro="" textlink="">
      <xdr:nvSpPr>
        <xdr:cNvPr id="135" name="物件費該当値テキスト"/>
        <xdr:cNvSpPr txBox="1"/>
      </xdr:nvSpPr>
      <xdr:spPr>
        <a:xfrm>
          <a:off x="4686300" y="98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158687</xdr:rowOff>
    </xdr:from>
    <xdr:to>
      <xdr:col>20</xdr:col>
      <xdr:colOff>38100</xdr:colOff>
      <xdr:row>57</xdr:row>
      <xdr:rowOff>88837</xdr:rowOff>
    </xdr:to>
    <xdr:sp macro="" textlink="">
      <xdr:nvSpPr>
        <xdr:cNvPr id="136" name="楕円 135"/>
        <xdr:cNvSpPr/>
      </xdr:nvSpPr>
      <xdr:spPr>
        <a:xfrm>
          <a:off x="3746500" y="97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79964</xdr:rowOff>
    </xdr:from>
    <xdr:ext cx="534377" cy="259045"/>
    <xdr:sp macro="" textlink="">
      <xdr:nvSpPr>
        <xdr:cNvPr id="137" name="テキスト ボックス 136"/>
        <xdr:cNvSpPr txBox="1"/>
      </xdr:nvSpPr>
      <xdr:spPr>
        <a:xfrm>
          <a:off x="3530111" y="98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17961</xdr:rowOff>
    </xdr:from>
    <xdr:to>
      <xdr:col>15</xdr:col>
      <xdr:colOff>101600</xdr:colOff>
      <xdr:row>57</xdr:row>
      <xdr:rowOff>119561</xdr:rowOff>
    </xdr:to>
    <xdr:sp macro="" textlink="">
      <xdr:nvSpPr>
        <xdr:cNvPr id="138" name="楕円 137"/>
        <xdr:cNvSpPr/>
      </xdr:nvSpPr>
      <xdr:spPr>
        <a:xfrm>
          <a:off x="2857500" y="97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110688</xdr:rowOff>
    </xdr:from>
    <xdr:ext cx="534377" cy="259045"/>
    <xdr:sp macro="" textlink="">
      <xdr:nvSpPr>
        <xdr:cNvPr id="139" name="テキスト ボックス 138"/>
        <xdr:cNvSpPr txBox="1"/>
      </xdr:nvSpPr>
      <xdr:spPr>
        <a:xfrm>
          <a:off x="2641111" y="988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124123</xdr:rowOff>
    </xdr:from>
    <xdr:to>
      <xdr:col>10</xdr:col>
      <xdr:colOff>165100</xdr:colOff>
      <xdr:row>58</xdr:row>
      <xdr:rowOff>54273</xdr:rowOff>
    </xdr:to>
    <xdr:sp macro="" textlink="">
      <xdr:nvSpPr>
        <xdr:cNvPr id="140" name="楕円 139"/>
        <xdr:cNvSpPr/>
      </xdr:nvSpPr>
      <xdr:spPr>
        <a:xfrm>
          <a:off x="1968500" y="98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45400</xdr:rowOff>
    </xdr:from>
    <xdr:ext cx="534377" cy="259045"/>
    <xdr:sp macro="" textlink="">
      <xdr:nvSpPr>
        <xdr:cNvPr id="141" name="テキスト ボックス 140"/>
        <xdr:cNvSpPr txBox="1"/>
      </xdr:nvSpPr>
      <xdr:spPr>
        <a:xfrm>
          <a:off x="1752111" y="99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149141</xdr:rowOff>
    </xdr:from>
    <xdr:to>
      <xdr:col>6</xdr:col>
      <xdr:colOff>38100</xdr:colOff>
      <xdr:row>58</xdr:row>
      <xdr:rowOff>79291</xdr:rowOff>
    </xdr:to>
    <xdr:sp macro="" textlink="">
      <xdr:nvSpPr>
        <xdr:cNvPr id="142" name="楕円 141"/>
        <xdr:cNvSpPr/>
      </xdr:nvSpPr>
      <xdr:spPr>
        <a:xfrm>
          <a:off x="1079500" y="992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70418</xdr:rowOff>
    </xdr:from>
    <xdr:ext cx="534377" cy="259045"/>
    <xdr:sp macro="" textlink="">
      <xdr:nvSpPr>
        <xdr:cNvPr id="143" name="テキスト ボックス 142"/>
        <xdr:cNvSpPr txBox="1"/>
      </xdr:nvSpPr>
      <xdr:spPr>
        <a:xfrm>
          <a:off x="863111" y="1001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121252</xdr:rowOff>
    </xdr:from>
    <xdr:to>
      <xdr:col>24</xdr:col>
      <xdr:colOff>63500</xdr:colOff>
      <xdr:row>78</xdr:row>
      <xdr:rowOff>127812</xdr:rowOff>
    </xdr:to>
    <xdr:cxnSp macro="">
      <xdr:nvCxnSpPr>
        <xdr:cNvPr id="170" name="直線コネクタ 169"/>
        <xdr:cNvCxnSpPr/>
      </xdr:nvCxnSpPr>
      <xdr:spPr>
        <a:xfrm>
          <a:off x="3797300" y="13494352"/>
          <a:ext cx="8382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121252</xdr:rowOff>
    </xdr:from>
    <xdr:to>
      <xdr:col>19</xdr:col>
      <xdr:colOff>177800</xdr:colOff>
      <xdr:row>78</xdr:row>
      <xdr:rowOff>129344</xdr:rowOff>
    </xdr:to>
    <xdr:cxnSp macro="">
      <xdr:nvCxnSpPr>
        <xdr:cNvPr id="173" name="直線コネクタ 172"/>
        <xdr:cNvCxnSpPr/>
      </xdr:nvCxnSpPr>
      <xdr:spPr>
        <a:xfrm flipV="1">
          <a:off x="2908300" y="13494352"/>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129344</xdr:rowOff>
    </xdr:from>
    <xdr:to>
      <xdr:col>15</xdr:col>
      <xdr:colOff>50800</xdr:colOff>
      <xdr:row>78</xdr:row>
      <xdr:rowOff>131173</xdr:rowOff>
    </xdr:to>
    <xdr:cxnSp macro="">
      <xdr:nvCxnSpPr>
        <xdr:cNvPr id="176" name="直線コネクタ 175"/>
        <xdr:cNvCxnSpPr/>
      </xdr:nvCxnSpPr>
      <xdr:spPr>
        <a:xfrm flipV="1">
          <a:off x="2019300" y="135024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131173</xdr:rowOff>
    </xdr:from>
    <xdr:to>
      <xdr:col>10</xdr:col>
      <xdr:colOff>114300</xdr:colOff>
      <xdr:row>78</xdr:row>
      <xdr:rowOff>133322</xdr:rowOff>
    </xdr:to>
    <xdr:cxnSp macro="">
      <xdr:nvCxnSpPr>
        <xdr:cNvPr id="179" name="直線コネクタ 178"/>
        <xdr:cNvCxnSpPr/>
      </xdr:nvCxnSpPr>
      <xdr:spPr>
        <a:xfrm flipV="1">
          <a:off x="1130300" y="135042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77012</xdr:rowOff>
    </xdr:from>
    <xdr:to>
      <xdr:col>24</xdr:col>
      <xdr:colOff>114300</xdr:colOff>
      <xdr:row>79</xdr:row>
      <xdr:rowOff>7162</xdr:rowOff>
    </xdr:to>
    <xdr:sp macro="" textlink="">
      <xdr:nvSpPr>
        <xdr:cNvPr id="189" name="楕円 188"/>
        <xdr:cNvSpPr/>
      </xdr:nvSpPr>
      <xdr:spPr>
        <a:xfrm>
          <a:off x="45847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163389</xdr:rowOff>
    </xdr:from>
    <xdr:ext cx="378565" cy="259045"/>
    <xdr:sp macro="" textlink="">
      <xdr:nvSpPr>
        <xdr:cNvPr id="190" name="維持補修費該当値テキスト"/>
        <xdr:cNvSpPr txBox="1"/>
      </xdr:nvSpPr>
      <xdr:spPr>
        <a:xfrm>
          <a:off x="4686300" y="1336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70452</xdr:rowOff>
    </xdr:from>
    <xdr:to>
      <xdr:col>20</xdr:col>
      <xdr:colOff>38100</xdr:colOff>
      <xdr:row>79</xdr:row>
      <xdr:rowOff>602</xdr:rowOff>
    </xdr:to>
    <xdr:sp macro="" textlink="">
      <xdr:nvSpPr>
        <xdr:cNvPr id="191" name="楕円 190"/>
        <xdr:cNvSpPr/>
      </xdr:nvSpPr>
      <xdr:spPr>
        <a:xfrm>
          <a:off x="3746500" y="134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163179</xdr:rowOff>
    </xdr:from>
    <xdr:ext cx="378565" cy="259045"/>
    <xdr:sp macro="" textlink="">
      <xdr:nvSpPr>
        <xdr:cNvPr id="192" name="テキスト ボックス 191"/>
        <xdr:cNvSpPr txBox="1"/>
      </xdr:nvSpPr>
      <xdr:spPr>
        <a:xfrm>
          <a:off x="3608017" y="1353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78544</xdr:rowOff>
    </xdr:from>
    <xdr:to>
      <xdr:col>15</xdr:col>
      <xdr:colOff>101600</xdr:colOff>
      <xdr:row>79</xdr:row>
      <xdr:rowOff>8694</xdr:rowOff>
    </xdr:to>
    <xdr:sp macro="" textlink="">
      <xdr:nvSpPr>
        <xdr:cNvPr id="193" name="楕円 192"/>
        <xdr:cNvSpPr/>
      </xdr:nvSpPr>
      <xdr:spPr>
        <a:xfrm>
          <a:off x="2857500" y="134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171271</xdr:rowOff>
    </xdr:from>
    <xdr:ext cx="378565" cy="259045"/>
    <xdr:sp macro="" textlink="">
      <xdr:nvSpPr>
        <xdr:cNvPr id="194" name="テキスト ボックス 193"/>
        <xdr:cNvSpPr txBox="1"/>
      </xdr:nvSpPr>
      <xdr:spPr>
        <a:xfrm>
          <a:off x="2719017" y="1354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80373</xdr:rowOff>
    </xdr:from>
    <xdr:to>
      <xdr:col>10</xdr:col>
      <xdr:colOff>165100</xdr:colOff>
      <xdr:row>79</xdr:row>
      <xdr:rowOff>10523</xdr:rowOff>
    </xdr:to>
    <xdr:sp macro="" textlink="">
      <xdr:nvSpPr>
        <xdr:cNvPr id="195" name="楕円 194"/>
        <xdr:cNvSpPr/>
      </xdr:nvSpPr>
      <xdr:spPr>
        <a:xfrm>
          <a:off x="1968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1650</xdr:rowOff>
    </xdr:from>
    <xdr:ext cx="378565" cy="259045"/>
    <xdr:sp macro="" textlink="">
      <xdr:nvSpPr>
        <xdr:cNvPr id="196" name="テキスト ボックス 195"/>
        <xdr:cNvSpPr txBox="1"/>
      </xdr:nvSpPr>
      <xdr:spPr>
        <a:xfrm>
          <a:off x="1830017" y="13546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82522</xdr:rowOff>
    </xdr:from>
    <xdr:to>
      <xdr:col>6</xdr:col>
      <xdr:colOff>38100</xdr:colOff>
      <xdr:row>79</xdr:row>
      <xdr:rowOff>12672</xdr:rowOff>
    </xdr:to>
    <xdr:sp macro="" textlink="">
      <xdr:nvSpPr>
        <xdr:cNvPr id="197" name="楕円 196"/>
        <xdr:cNvSpPr/>
      </xdr:nvSpPr>
      <xdr:spPr>
        <a:xfrm>
          <a:off x="10795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3799</xdr:rowOff>
    </xdr:from>
    <xdr:ext cx="378565" cy="259045"/>
    <xdr:sp macro="" textlink="">
      <xdr:nvSpPr>
        <xdr:cNvPr id="198" name="テキスト ボックス 197"/>
        <xdr:cNvSpPr txBox="1"/>
      </xdr:nvSpPr>
      <xdr:spPr>
        <a:xfrm>
          <a:off x="941017" y="1354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36013</xdr:rowOff>
    </xdr:from>
    <xdr:to>
      <xdr:col>24</xdr:col>
      <xdr:colOff>63500</xdr:colOff>
      <xdr:row>96</xdr:row>
      <xdr:rowOff>103091</xdr:rowOff>
    </xdr:to>
    <xdr:cxnSp macro="">
      <xdr:nvCxnSpPr>
        <xdr:cNvPr id="230" name="直線コネクタ 229"/>
        <xdr:cNvCxnSpPr/>
      </xdr:nvCxnSpPr>
      <xdr:spPr>
        <a:xfrm flipV="1">
          <a:off x="3797300" y="16495213"/>
          <a:ext cx="8382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128586</xdr:rowOff>
    </xdr:from>
    <xdr:to>
      <xdr:col>19</xdr:col>
      <xdr:colOff>177800</xdr:colOff>
      <xdr:row>96</xdr:row>
      <xdr:rowOff>103091</xdr:rowOff>
    </xdr:to>
    <xdr:cxnSp macro="">
      <xdr:nvCxnSpPr>
        <xdr:cNvPr id="233" name="直線コネクタ 232"/>
        <xdr:cNvCxnSpPr/>
      </xdr:nvCxnSpPr>
      <xdr:spPr>
        <a:xfrm>
          <a:off x="2908300" y="16416336"/>
          <a:ext cx="889000" cy="14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128586</xdr:rowOff>
    </xdr:from>
    <xdr:to>
      <xdr:col>15</xdr:col>
      <xdr:colOff>50800</xdr:colOff>
      <xdr:row>97</xdr:row>
      <xdr:rowOff>59537</xdr:rowOff>
    </xdr:to>
    <xdr:cxnSp macro="">
      <xdr:nvCxnSpPr>
        <xdr:cNvPr id="236" name="直線コネクタ 235"/>
        <xdr:cNvCxnSpPr/>
      </xdr:nvCxnSpPr>
      <xdr:spPr>
        <a:xfrm flipV="1">
          <a:off x="2019300" y="16416336"/>
          <a:ext cx="889000" cy="27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51428</xdr:rowOff>
    </xdr:from>
    <xdr:to>
      <xdr:col>10</xdr:col>
      <xdr:colOff>114300</xdr:colOff>
      <xdr:row>97</xdr:row>
      <xdr:rowOff>59537</xdr:rowOff>
    </xdr:to>
    <xdr:cxnSp macro="">
      <xdr:nvCxnSpPr>
        <xdr:cNvPr id="239" name="直線コネクタ 238"/>
        <xdr:cNvCxnSpPr/>
      </xdr:nvCxnSpPr>
      <xdr:spPr>
        <a:xfrm>
          <a:off x="1130300" y="16682078"/>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156663</xdr:rowOff>
    </xdr:from>
    <xdr:to>
      <xdr:col>24</xdr:col>
      <xdr:colOff>114300</xdr:colOff>
      <xdr:row>96</xdr:row>
      <xdr:rowOff>86813</xdr:rowOff>
    </xdr:to>
    <xdr:sp macro="" textlink="">
      <xdr:nvSpPr>
        <xdr:cNvPr id="249" name="楕円 248"/>
        <xdr:cNvSpPr/>
      </xdr:nvSpPr>
      <xdr:spPr>
        <a:xfrm>
          <a:off x="4584700" y="164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135090</xdr:rowOff>
    </xdr:from>
    <xdr:ext cx="534377" cy="259045"/>
    <xdr:sp macro="" textlink="">
      <xdr:nvSpPr>
        <xdr:cNvPr id="250" name="扶助費該当値テキスト"/>
        <xdr:cNvSpPr txBox="1"/>
      </xdr:nvSpPr>
      <xdr:spPr>
        <a:xfrm>
          <a:off x="4686300" y="164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52291</xdr:rowOff>
    </xdr:from>
    <xdr:to>
      <xdr:col>20</xdr:col>
      <xdr:colOff>38100</xdr:colOff>
      <xdr:row>96</xdr:row>
      <xdr:rowOff>153891</xdr:rowOff>
    </xdr:to>
    <xdr:sp macro="" textlink="">
      <xdr:nvSpPr>
        <xdr:cNvPr id="251" name="楕円 250"/>
        <xdr:cNvSpPr/>
      </xdr:nvSpPr>
      <xdr:spPr>
        <a:xfrm>
          <a:off x="3746500" y="165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145018</xdr:rowOff>
    </xdr:from>
    <xdr:ext cx="534377" cy="259045"/>
    <xdr:sp macro="" textlink="">
      <xdr:nvSpPr>
        <xdr:cNvPr id="252" name="テキスト ボックス 251"/>
        <xdr:cNvSpPr txBox="1"/>
      </xdr:nvSpPr>
      <xdr:spPr>
        <a:xfrm>
          <a:off x="3530111" y="166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77786</xdr:rowOff>
    </xdr:from>
    <xdr:to>
      <xdr:col>15</xdr:col>
      <xdr:colOff>101600</xdr:colOff>
      <xdr:row>96</xdr:row>
      <xdr:rowOff>7936</xdr:rowOff>
    </xdr:to>
    <xdr:sp macro="" textlink="">
      <xdr:nvSpPr>
        <xdr:cNvPr id="253" name="楕円 252"/>
        <xdr:cNvSpPr/>
      </xdr:nvSpPr>
      <xdr:spPr>
        <a:xfrm>
          <a:off x="2857500" y="163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170513</xdr:rowOff>
    </xdr:from>
    <xdr:ext cx="534377" cy="259045"/>
    <xdr:sp macro="" textlink="">
      <xdr:nvSpPr>
        <xdr:cNvPr id="254" name="テキスト ボックス 253"/>
        <xdr:cNvSpPr txBox="1"/>
      </xdr:nvSpPr>
      <xdr:spPr>
        <a:xfrm>
          <a:off x="2641111" y="164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8737</xdr:rowOff>
    </xdr:from>
    <xdr:to>
      <xdr:col>10</xdr:col>
      <xdr:colOff>165100</xdr:colOff>
      <xdr:row>97</xdr:row>
      <xdr:rowOff>110337</xdr:rowOff>
    </xdr:to>
    <xdr:sp macro="" textlink="">
      <xdr:nvSpPr>
        <xdr:cNvPr id="255" name="楕円 254"/>
        <xdr:cNvSpPr/>
      </xdr:nvSpPr>
      <xdr:spPr>
        <a:xfrm>
          <a:off x="19685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101464</xdr:rowOff>
    </xdr:from>
    <xdr:ext cx="534377" cy="259045"/>
    <xdr:sp macro="" textlink="">
      <xdr:nvSpPr>
        <xdr:cNvPr id="256" name="テキスト ボックス 255"/>
        <xdr:cNvSpPr txBox="1"/>
      </xdr:nvSpPr>
      <xdr:spPr>
        <a:xfrm>
          <a:off x="1752111" y="16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628</xdr:rowOff>
    </xdr:from>
    <xdr:to>
      <xdr:col>6</xdr:col>
      <xdr:colOff>38100</xdr:colOff>
      <xdr:row>97</xdr:row>
      <xdr:rowOff>102228</xdr:rowOff>
    </xdr:to>
    <xdr:sp macro="" textlink="">
      <xdr:nvSpPr>
        <xdr:cNvPr id="257" name="楕円 256"/>
        <xdr:cNvSpPr/>
      </xdr:nvSpPr>
      <xdr:spPr>
        <a:xfrm>
          <a:off x="1079500" y="166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93355</xdr:rowOff>
    </xdr:from>
    <xdr:ext cx="534377" cy="259045"/>
    <xdr:sp macro="" textlink="">
      <xdr:nvSpPr>
        <xdr:cNvPr id="258" name="テキスト ボックス 257"/>
        <xdr:cNvSpPr txBox="1"/>
      </xdr:nvSpPr>
      <xdr:spPr>
        <a:xfrm>
          <a:off x="863111" y="1672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150582</xdr:rowOff>
    </xdr:from>
    <xdr:to>
      <xdr:col>55</xdr:col>
      <xdr:colOff>0</xdr:colOff>
      <xdr:row>34</xdr:row>
      <xdr:rowOff>139329</xdr:rowOff>
    </xdr:to>
    <xdr:cxnSp macro="">
      <xdr:nvCxnSpPr>
        <xdr:cNvPr id="285" name="直線コネクタ 284"/>
        <xdr:cNvCxnSpPr/>
      </xdr:nvCxnSpPr>
      <xdr:spPr>
        <a:xfrm>
          <a:off x="9639300" y="5808432"/>
          <a:ext cx="838200" cy="1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150582</xdr:rowOff>
    </xdr:from>
    <xdr:to>
      <xdr:col>50</xdr:col>
      <xdr:colOff>114300</xdr:colOff>
      <xdr:row>35</xdr:row>
      <xdr:rowOff>116145</xdr:rowOff>
    </xdr:to>
    <xdr:cxnSp macro="">
      <xdr:nvCxnSpPr>
        <xdr:cNvPr id="288" name="直線コネクタ 287"/>
        <xdr:cNvCxnSpPr/>
      </xdr:nvCxnSpPr>
      <xdr:spPr>
        <a:xfrm flipV="1">
          <a:off x="8750300" y="5808432"/>
          <a:ext cx="889000" cy="30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113850</xdr:rowOff>
    </xdr:from>
    <xdr:to>
      <xdr:col>45</xdr:col>
      <xdr:colOff>177800</xdr:colOff>
      <xdr:row>35</xdr:row>
      <xdr:rowOff>116145</xdr:rowOff>
    </xdr:to>
    <xdr:cxnSp macro="">
      <xdr:nvCxnSpPr>
        <xdr:cNvPr id="291" name="直線コネクタ 290"/>
        <xdr:cNvCxnSpPr/>
      </xdr:nvCxnSpPr>
      <xdr:spPr>
        <a:xfrm>
          <a:off x="7861300" y="5600250"/>
          <a:ext cx="889000" cy="51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113850</xdr:rowOff>
    </xdr:from>
    <xdr:to>
      <xdr:col>41</xdr:col>
      <xdr:colOff>50800</xdr:colOff>
      <xdr:row>35</xdr:row>
      <xdr:rowOff>145068</xdr:rowOff>
    </xdr:to>
    <xdr:cxnSp macro="">
      <xdr:nvCxnSpPr>
        <xdr:cNvPr id="294" name="直線コネクタ 293"/>
        <xdr:cNvCxnSpPr/>
      </xdr:nvCxnSpPr>
      <xdr:spPr>
        <a:xfrm flipV="1">
          <a:off x="6972300" y="5600250"/>
          <a:ext cx="889000" cy="5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88529</xdr:rowOff>
    </xdr:from>
    <xdr:to>
      <xdr:col>55</xdr:col>
      <xdr:colOff>50800</xdr:colOff>
      <xdr:row>35</xdr:row>
      <xdr:rowOff>18679</xdr:rowOff>
    </xdr:to>
    <xdr:sp macro="" textlink="">
      <xdr:nvSpPr>
        <xdr:cNvPr id="304" name="楕円 303"/>
        <xdr:cNvSpPr/>
      </xdr:nvSpPr>
      <xdr:spPr>
        <a:xfrm>
          <a:off x="10426700" y="59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111406</xdr:rowOff>
    </xdr:from>
    <xdr:ext cx="599010" cy="259045"/>
    <xdr:sp macro="" textlink="">
      <xdr:nvSpPr>
        <xdr:cNvPr id="305" name="補助費等該当値テキスト"/>
        <xdr:cNvSpPr txBox="1"/>
      </xdr:nvSpPr>
      <xdr:spPr>
        <a:xfrm>
          <a:off x="10528300" y="576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99782</xdr:rowOff>
    </xdr:from>
    <xdr:to>
      <xdr:col>50</xdr:col>
      <xdr:colOff>165100</xdr:colOff>
      <xdr:row>34</xdr:row>
      <xdr:rowOff>29932</xdr:rowOff>
    </xdr:to>
    <xdr:sp macro="" textlink="">
      <xdr:nvSpPr>
        <xdr:cNvPr id="306" name="楕円 305"/>
        <xdr:cNvSpPr/>
      </xdr:nvSpPr>
      <xdr:spPr>
        <a:xfrm>
          <a:off x="9588500" y="57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46459</xdr:rowOff>
    </xdr:from>
    <xdr:ext cx="599010" cy="259045"/>
    <xdr:sp macro="" textlink="">
      <xdr:nvSpPr>
        <xdr:cNvPr id="307" name="テキスト ボックス 306"/>
        <xdr:cNvSpPr txBox="1"/>
      </xdr:nvSpPr>
      <xdr:spPr>
        <a:xfrm>
          <a:off x="9339795" y="553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65345</xdr:rowOff>
    </xdr:from>
    <xdr:to>
      <xdr:col>46</xdr:col>
      <xdr:colOff>38100</xdr:colOff>
      <xdr:row>35</xdr:row>
      <xdr:rowOff>166945</xdr:rowOff>
    </xdr:to>
    <xdr:sp macro="" textlink="">
      <xdr:nvSpPr>
        <xdr:cNvPr id="308" name="楕円 307"/>
        <xdr:cNvSpPr/>
      </xdr:nvSpPr>
      <xdr:spPr>
        <a:xfrm>
          <a:off x="8699500" y="60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12022</xdr:rowOff>
    </xdr:from>
    <xdr:ext cx="599010" cy="259045"/>
    <xdr:sp macro="" textlink="">
      <xdr:nvSpPr>
        <xdr:cNvPr id="309" name="テキスト ボックス 308"/>
        <xdr:cNvSpPr txBox="1"/>
      </xdr:nvSpPr>
      <xdr:spPr>
        <a:xfrm>
          <a:off x="8450795" y="584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63050</xdr:rowOff>
    </xdr:from>
    <xdr:to>
      <xdr:col>41</xdr:col>
      <xdr:colOff>101600</xdr:colOff>
      <xdr:row>32</xdr:row>
      <xdr:rowOff>164650</xdr:rowOff>
    </xdr:to>
    <xdr:sp macro="" textlink="">
      <xdr:nvSpPr>
        <xdr:cNvPr id="310" name="楕円 309"/>
        <xdr:cNvSpPr/>
      </xdr:nvSpPr>
      <xdr:spPr>
        <a:xfrm>
          <a:off x="7810500" y="5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9727</xdr:rowOff>
    </xdr:from>
    <xdr:ext cx="599010" cy="259045"/>
    <xdr:sp macro="" textlink="">
      <xdr:nvSpPr>
        <xdr:cNvPr id="311" name="テキスト ボックス 310"/>
        <xdr:cNvSpPr txBox="1"/>
      </xdr:nvSpPr>
      <xdr:spPr>
        <a:xfrm>
          <a:off x="7561795" y="532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94268</xdr:rowOff>
    </xdr:from>
    <xdr:to>
      <xdr:col>36</xdr:col>
      <xdr:colOff>165100</xdr:colOff>
      <xdr:row>36</xdr:row>
      <xdr:rowOff>24418</xdr:rowOff>
    </xdr:to>
    <xdr:sp macro="" textlink="">
      <xdr:nvSpPr>
        <xdr:cNvPr id="312" name="楕円 311"/>
        <xdr:cNvSpPr/>
      </xdr:nvSpPr>
      <xdr:spPr>
        <a:xfrm>
          <a:off x="6921500" y="60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40945</xdr:rowOff>
    </xdr:from>
    <xdr:ext cx="599010" cy="259045"/>
    <xdr:sp macro="" textlink="">
      <xdr:nvSpPr>
        <xdr:cNvPr id="313" name="テキスト ボックス 312"/>
        <xdr:cNvSpPr txBox="1"/>
      </xdr:nvSpPr>
      <xdr:spPr>
        <a:xfrm>
          <a:off x="6672795" y="58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108427</xdr:rowOff>
    </xdr:from>
    <xdr:to>
      <xdr:col>55</xdr:col>
      <xdr:colOff>0</xdr:colOff>
      <xdr:row>57</xdr:row>
      <xdr:rowOff>36419</xdr:rowOff>
    </xdr:to>
    <xdr:cxnSp macro="">
      <xdr:nvCxnSpPr>
        <xdr:cNvPr id="342" name="直線コネクタ 341"/>
        <xdr:cNvCxnSpPr/>
      </xdr:nvCxnSpPr>
      <xdr:spPr>
        <a:xfrm>
          <a:off x="9639300" y="9709627"/>
          <a:ext cx="8382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108427</xdr:rowOff>
    </xdr:from>
    <xdr:to>
      <xdr:col>50</xdr:col>
      <xdr:colOff>114300</xdr:colOff>
      <xdr:row>57</xdr:row>
      <xdr:rowOff>73817</xdr:rowOff>
    </xdr:to>
    <xdr:cxnSp macro="">
      <xdr:nvCxnSpPr>
        <xdr:cNvPr id="345" name="直線コネクタ 344"/>
        <xdr:cNvCxnSpPr/>
      </xdr:nvCxnSpPr>
      <xdr:spPr>
        <a:xfrm flipV="1">
          <a:off x="8750300" y="9709627"/>
          <a:ext cx="889000" cy="13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73817</xdr:rowOff>
    </xdr:from>
    <xdr:to>
      <xdr:col>45</xdr:col>
      <xdr:colOff>177800</xdr:colOff>
      <xdr:row>58</xdr:row>
      <xdr:rowOff>1747</xdr:rowOff>
    </xdr:to>
    <xdr:cxnSp macro="">
      <xdr:nvCxnSpPr>
        <xdr:cNvPr id="348" name="直線コネクタ 347"/>
        <xdr:cNvCxnSpPr/>
      </xdr:nvCxnSpPr>
      <xdr:spPr>
        <a:xfrm flipV="1">
          <a:off x="7861300" y="9846467"/>
          <a:ext cx="889000" cy="9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1747</xdr:rowOff>
    </xdr:from>
    <xdr:to>
      <xdr:col>41</xdr:col>
      <xdr:colOff>50800</xdr:colOff>
      <xdr:row>58</xdr:row>
      <xdr:rowOff>15936</xdr:rowOff>
    </xdr:to>
    <xdr:cxnSp macro="">
      <xdr:nvCxnSpPr>
        <xdr:cNvPr id="351" name="直線コネクタ 350"/>
        <xdr:cNvCxnSpPr/>
      </xdr:nvCxnSpPr>
      <xdr:spPr>
        <a:xfrm flipV="1">
          <a:off x="6972300" y="9945847"/>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157069</xdr:rowOff>
    </xdr:from>
    <xdr:to>
      <xdr:col>55</xdr:col>
      <xdr:colOff>50800</xdr:colOff>
      <xdr:row>57</xdr:row>
      <xdr:rowOff>87219</xdr:rowOff>
    </xdr:to>
    <xdr:sp macro="" textlink="">
      <xdr:nvSpPr>
        <xdr:cNvPr id="361" name="楕円 360"/>
        <xdr:cNvSpPr/>
      </xdr:nvSpPr>
      <xdr:spPr>
        <a:xfrm>
          <a:off x="10426700" y="97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135496</xdr:rowOff>
    </xdr:from>
    <xdr:ext cx="534377" cy="259045"/>
    <xdr:sp macro="" textlink="">
      <xdr:nvSpPr>
        <xdr:cNvPr id="362" name="普通建設事業費該当値テキスト"/>
        <xdr:cNvSpPr txBox="1"/>
      </xdr:nvSpPr>
      <xdr:spPr>
        <a:xfrm>
          <a:off x="10528300" y="9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57627</xdr:rowOff>
    </xdr:from>
    <xdr:to>
      <xdr:col>50</xdr:col>
      <xdr:colOff>165100</xdr:colOff>
      <xdr:row>56</xdr:row>
      <xdr:rowOff>159227</xdr:rowOff>
    </xdr:to>
    <xdr:sp macro="" textlink="">
      <xdr:nvSpPr>
        <xdr:cNvPr id="363" name="楕円 362"/>
        <xdr:cNvSpPr/>
      </xdr:nvSpPr>
      <xdr:spPr>
        <a:xfrm>
          <a:off x="9588500" y="96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150354</xdr:rowOff>
    </xdr:from>
    <xdr:ext cx="534377" cy="259045"/>
    <xdr:sp macro="" textlink="">
      <xdr:nvSpPr>
        <xdr:cNvPr id="364" name="テキスト ボックス 363"/>
        <xdr:cNvSpPr txBox="1"/>
      </xdr:nvSpPr>
      <xdr:spPr>
        <a:xfrm>
          <a:off x="9372111" y="97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23017</xdr:rowOff>
    </xdr:from>
    <xdr:to>
      <xdr:col>46</xdr:col>
      <xdr:colOff>38100</xdr:colOff>
      <xdr:row>57</xdr:row>
      <xdr:rowOff>124617</xdr:rowOff>
    </xdr:to>
    <xdr:sp macro="" textlink="">
      <xdr:nvSpPr>
        <xdr:cNvPr id="365" name="楕円 364"/>
        <xdr:cNvSpPr/>
      </xdr:nvSpPr>
      <xdr:spPr>
        <a:xfrm>
          <a:off x="8699500" y="97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115744</xdr:rowOff>
    </xdr:from>
    <xdr:ext cx="534377" cy="259045"/>
    <xdr:sp macro="" textlink="">
      <xdr:nvSpPr>
        <xdr:cNvPr id="366" name="テキスト ボックス 365"/>
        <xdr:cNvSpPr txBox="1"/>
      </xdr:nvSpPr>
      <xdr:spPr>
        <a:xfrm>
          <a:off x="8483111" y="98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122397</xdr:rowOff>
    </xdr:from>
    <xdr:to>
      <xdr:col>41</xdr:col>
      <xdr:colOff>101600</xdr:colOff>
      <xdr:row>58</xdr:row>
      <xdr:rowOff>52547</xdr:rowOff>
    </xdr:to>
    <xdr:sp macro="" textlink="">
      <xdr:nvSpPr>
        <xdr:cNvPr id="367" name="楕円 366"/>
        <xdr:cNvSpPr/>
      </xdr:nvSpPr>
      <xdr:spPr>
        <a:xfrm>
          <a:off x="7810500" y="98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43674</xdr:rowOff>
    </xdr:from>
    <xdr:ext cx="534377" cy="259045"/>
    <xdr:sp macro="" textlink="">
      <xdr:nvSpPr>
        <xdr:cNvPr id="368" name="テキスト ボックス 367"/>
        <xdr:cNvSpPr txBox="1"/>
      </xdr:nvSpPr>
      <xdr:spPr>
        <a:xfrm>
          <a:off x="7594111" y="99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136586</xdr:rowOff>
    </xdr:from>
    <xdr:to>
      <xdr:col>36</xdr:col>
      <xdr:colOff>165100</xdr:colOff>
      <xdr:row>58</xdr:row>
      <xdr:rowOff>66736</xdr:rowOff>
    </xdr:to>
    <xdr:sp macro="" textlink="">
      <xdr:nvSpPr>
        <xdr:cNvPr id="369" name="楕円 368"/>
        <xdr:cNvSpPr/>
      </xdr:nvSpPr>
      <xdr:spPr>
        <a:xfrm>
          <a:off x="6921500" y="99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57863</xdr:rowOff>
    </xdr:from>
    <xdr:ext cx="534377" cy="259045"/>
    <xdr:sp macro="" textlink="">
      <xdr:nvSpPr>
        <xdr:cNvPr id="370" name="テキスト ボックス 369"/>
        <xdr:cNvSpPr txBox="1"/>
      </xdr:nvSpPr>
      <xdr:spPr>
        <a:xfrm>
          <a:off x="6705111" y="1000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117563</xdr:rowOff>
    </xdr:from>
    <xdr:to>
      <xdr:col>55</xdr:col>
      <xdr:colOff>0</xdr:colOff>
      <xdr:row>79</xdr:row>
      <xdr:rowOff>9531</xdr:rowOff>
    </xdr:to>
    <xdr:cxnSp macro="">
      <xdr:nvCxnSpPr>
        <xdr:cNvPr id="399" name="直線コネクタ 398"/>
        <xdr:cNvCxnSpPr/>
      </xdr:nvCxnSpPr>
      <xdr:spPr>
        <a:xfrm>
          <a:off x="9639300" y="13490663"/>
          <a:ext cx="838200" cy="6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123470</xdr:rowOff>
    </xdr:from>
    <xdr:to>
      <xdr:col>50</xdr:col>
      <xdr:colOff>114300</xdr:colOff>
      <xdr:row>78</xdr:row>
      <xdr:rowOff>117563</xdr:rowOff>
    </xdr:to>
    <xdr:cxnSp macro="">
      <xdr:nvCxnSpPr>
        <xdr:cNvPr id="402" name="直線コネクタ 401"/>
        <xdr:cNvCxnSpPr/>
      </xdr:nvCxnSpPr>
      <xdr:spPr>
        <a:xfrm>
          <a:off x="8750300" y="13153670"/>
          <a:ext cx="889000" cy="33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123470</xdr:rowOff>
    </xdr:from>
    <xdr:to>
      <xdr:col>45</xdr:col>
      <xdr:colOff>177800</xdr:colOff>
      <xdr:row>78</xdr:row>
      <xdr:rowOff>4902</xdr:rowOff>
    </xdr:to>
    <xdr:cxnSp macro="">
      <xdr:nvCxnSpPr>
        <xdr:cNvPr id="405" name="直線コネクタ 404"/>
        <xdr:cNvCxnSpPr/>
      </xdr:nvCxnSpPr>
      <xdr:spPr>
        <a:xfrm flipV="1">
          <a:off x="7861300" y="13153670"/>
          <a:ext cx="889000" cy="2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151149</xdr:rowOff>
    </xdr:from>
    <xdr:to>
      <xdr:col>41</xdr:col>
      <xdr:colOff>50800</xdr:colOff>
      <xdr:row>78</xdr:row>
      <xdr:rowOff>4902</xdr:rowOff>
    </xdr:to>
    <xdr:cxnSp macro="">
      <xdr:nvCxnSpPr>
        <xdr:cNvPr id="408" name="直線コネクタ 407"/>
        <xdr:cNvCxnSpPr/>
      </xdr:nvCxnSpPr>
      <xdr:spPr>
        <a:xfrm>
          <a:off x="6972300" y="13352799"/>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130181</xdr:rowOff>
    </xdr:from>
    <xdr:to>
      <xdr:col>55</xdr:col>
      <xdr:colOff>50800</xdr:colOff>
      <xdr:row>79</xdr:row>
      <xdr:rowOff>60331</xdr:rowOff>
    </xdr:to>
    <xdr:sp macro="" textlink="">
      <xdr:nvSpPr>
        <xdr:cNvPr id="418" name="楕円 417"/>
        <xdr:cNvSpPr/>
      </xdr:nvSpPr>
      <xdr:spPr>
        <a:xfrm>
          <a:off x="10426700" y="135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45108</xdr:rowOff>
    </xdr:from>
    <xdr:ext cx="469744" cy="259045"/>
    <xdr:sp macro="" textlink="">
      <xdr:nvSpPr>
        <xdr:cNvPr id="419" name="普通建設事業費 （ うち新規整備　）該当値テキスト"/>
        <xdr:cNvSpPr txBox="1"/>
      </xdr:nvSpPr>
      <xdr:spPr>
        <a:xfrm>
          <a:off x="10528300" y="1341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66763</xdr:rowOff>
    </xdr:from>
    <xdr:to>
      <xdr:col>50</xdr:col>
      <xdr:colOff>165100</xdr:colOff>
      <xdr:row>78</xdr:row>
      <xdr:rowOff>168363</xdr:rowOff>
    </xdr:to>
    <xdr:sp macro="" textlink="">
      <xdr:nvSpPr>
        <xdr:cNvPr id="420" name="楕円 419"/>
        <xdr:cNvSpPr/>
      </xdr:nvSpPr>
      <xdr:spPr>
        <a:xfrm>
          <a:off x="9588500" y="134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159490</xdr:rowOff>
    </xdr:from>
    <xdr:ext cx="469744" cy="259045"/>
    <xdr:sp macro="" textlink="">
      <xdr:nvSpPr>
        <xdr:cNvPr id="421" name="テキスト ボックス 420"/>
        <xdr:cNvSpPr txBox="1"/>
      </xdr:nvSpPr>
      <xdr:spPr>
        <a:xfrm>
          <a:off x="9404428" y="1353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72670</xdr:rowOff>
    </xdr:from>
    <xdr:to>
      <xdr:col>46</xdr:col>
      <xdr:colOff>38100</xdr:colOff>
      <xdr:row>77</xdr:row>
      <xdr:rowOff>2820</xdr:rowOff>
    </xdr:to>
    <xdr:sp macro="" textlink="">
      <xdr:nvSpPr>
        <xdr:cNvPr id="422" name="楕円 421"/>
        <xdr:cNvSpPr/>
      </xdr:nvSpPr>
      <xdr:spPr>
        <a:xfrm>
          <a:off x="8699500" y="131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19346</xdr:rowOff>
    </xdr:from>
    <xdr:ext cx="534377" cy="259045"/>
    <xdr:sp macro="" textlink="">
      <xdr:nvSpPr>
        <xdr:cNvPr id="423" name="テキスト ボックス 422"/>
        <xdr:cNvSpPr txBox="1"/>
      </xdr:nvSpPr>
      <xdr:spPr>
        <a:xfrm>
          <a:off x="8483111" y="128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125552</xdr:rowOff>
    </xdr:from>
    <xdr:to>
      <xdr:col>41</xdr:col>
      <xdr:colOff>101600</xdr:colOff>
      <xdr:row>78</xdr:row>
      <xdr:rowOff>55702</xdr:rowOff>
    </xdr:to>
    <xdr:sp macro="" textlink="">
      <xdr:nvSpPr>
        <xdr:cNvPr id="424" name="楕円 423"/>
        <xdr:cNvSpPr/>
      </xdr:nvSpPr>
      <xdr:spPr>
        <a:xfrm>
          <a:off x="7810500" y="133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46829</xdr:rowOff>
    </xdr:from>
    <xdr:ext cx="534377" cy="259045"/>
    <xdr:sp macro="" textlink="">
      <xdr:nvSpPr>
        <xdr:cNvPr id="425" name="テキスト ボックス 424"/>
        <xdr:cNvSpPr txBox="1"/>
      </xdr:nvSpPr>
      <xdr:spPr>
        <a:xfrm>
          <a:off x="7594111" y="134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100349</xdr:rowOff>
    </xdr:from>
    <xdr:to>
      <xdr:col>36</xdr:col>
      <xdr:colOff>165100</xdr:colOff>
      <xdr:row>78</xdr:row>
      <xdr:rowOff>30499</xdr:rowOff>
    </xdr:to>
    <xdr:sp macro="" textlink="">
      <xdr:nvSpPr>
        <xdr:cNvPr id="426" name="楕円 425"/>
        <xdr:cNvSpPr/>
      </xdr:nvSpPr>
      <xdr:spPr>
        <a:xfrm>
          <a:off x="6921500" y="133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21626</xdr:rowOff>
    </xdr:from>
    <xdr:ext cx="534377" cy="259045"/>
    <xdr:sp macro="" textlink="">
      <xdr:nvSpPr>
        <xdr:cNvPr id="427" name="テキスト ボックス 426"/>
        <xdr:cNvSpPr txBox="1"/>
      </xdr:nvSpPr>
      <xdr:spPr>
        <a:xfrm>
          <a:off x="6705111" y="133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29580</xdr:rowOff>
    </xdr:from>
    <xdr:to>
      <xdr:col>55</xdr:col>
      <xdr:colOff>0</xdr:colOff>
      <xdr:row>96</xdr:row>
      <xdr:rowOff>132646</xdr:rowOff>
    </xdr:to>
    <xdr:cxnSp macro="">
      <xdr:nvCxnSpPr>
        <xdr:cNvPr id="458" name="直線コネクタ 457"/>
        <xdr:cNvCxnSpPr/>
      </xdr:nvCxnSpPr>
      <xdr:spPr>
        <a:xfrm>
          <a:off x="9639300" y="16488780"/>
          <a:ext cx="838200" cy="10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29580</xdr:rowOff>
    </xdr:from>
    <xdr:to>
      <xdr:col>50</xdr:col>
      <xdr:colOff>114300</xdr:colOff>
      <xdr:row>98</xdr:row>
      <xdr:rowOff>72633</xdr:rowOff>
    </xdr:to>
    <xdr:cxnSp macro="">
      <xdr:nvCxnSpPr>
        <xdr:cNvPr id="461" name="直線コネクタ 460"/>
        <xdr:cNvCxnSpPr/>
      </xdr:nvCxnSpPr>
      <xdr:spPr>
        <a:xfrm flipV="1">
          <a:off x="8750300" y="16488780"/>
          <a:ext cx="889000" cy="3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72633</xdr:rowOff>
    </xdr:from>
    <xdr:to>
      <xdr:col>45</xdr:col>
      <xdr:colOff>177800</xdr:colOff>
      <xdr:row>98</xdr:row>
      <xdr:rowOff>87950</xdr:rowOff>
    </xdr:to>
    <xdr:cxnSp macro="">
      <xdr:nvCxnSpPr>
        <xdr:cNvPr id="464" name="直線コネクタ 463"/>
        <xdr:cNvCxnSpPr/>
      </xdr:nvCxnSpPr>
      <xdr:spPr>
        <a:xfrm flipV="1">
          <a:off x="7861300" y="1687473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87950</xdr:rowOff>
    </xdr:from>
    <xdr:to>
      <xdr:col>41</xdr:col>
      <xdr:colOff>50800</xdr:colOff>
      <xdr:row>98</xdr:row>
      <xdr:rowOff>136260</xdr:rowOff>
    </xdr:to>
    <xdr:cxnSp macro="">
      <xdr:nvCxnSpPr>
        <xdr:cNvPr id="467" name="直線コネクタ 466"/>
        <xdr:cNvCxnSpPr/>
      </xdr:nvCxnSpPr>
      <xdr:spPr>
        <a:xfrm flipV="1">
          <a:off x="6972300" y="16890050"/>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81846</xdr:rowOff>
    </xdr:from>
    <xdr:to>
      <xdr:col>55</xdr:col>
      <xdr:colOff>50800</xdr:colOff>
      <xdr:row>97</xdr:row>
      <xdr:rowOff>11996</xdr:rowOff>
    </xdr:to>
    <xdr:sp macro="" textlink="">
      <xdr:nvSpPr>
        <xdr:cNvPr id="477" name="楕円 476"/>
        <xdr:cNvSpPr/>
      </xdr:nvSpPr>
      <xdr:spPr>
        <a:xfrm>
          <a:off x="10426700" y="165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104723</xdr:rowOff>
    </xdr:from>
    <xdr:ext cx="534377" cy="259045"/>
    <xdr:sp macro="" textlink="">
      <xdr:nvSpPr>
        <xdr:cNvPr id="478" name="普通建設事業費 （ うち更新整備　）該当値テキスト"/>
        <xdr:cNvSpPr txBox="1"/>
      </xdr:nvSpPr>
      <xdr:spPr>
        <a:xfrm>
          <a:off x="10528300" y="163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150230</xdr:rowOff>
    </xdr:from>
    <xdr:to>
      <xdr:col>50</xdr:col>
      <xdr:colOff>165100</xdr:colOff>
      <xdr:row>96</xdr:row>
      <xdr:rowOff>80380</xdr:rowOff>
    </xdr:to>
    <xdr:sp macro="" textlink="">
      <xdr:nvSpPr>
        <xdr:cNvPr id="479" name="楕円 478"/>
        <xdr:cNvSpPr/>
      </xdr:nvSpPr>
      <xdr:spPr>
        <a:xfrm>
          <a:off x="9588500" y="164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96907</xdr:rowOff>
    </xdr:from>
    <xdr:ext cx="534377" cy="259045"/>
    <xdr:sp macro="" textlink="">
      <xdr:nvSpPr>
        <xdr:cNvPr id="480" name="テキスト ボックス 479"/>
        <xdr:cNvSpPr txBox="1"/>
      </xdr:nvSpPr>
      <xdr:spPr>
        <a:xfrm>
          <a:off x="9372111" y="162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21833</xdr:rowOff>
    </xdr:from>
    <xdr:to>
      <xdr:col>46</xdr:col>
      <xdr:colOff>38100</xdr:colOff>
      <xdr:row>98</xdr:row>
      <xdr:rowOff>123433</xdr:rowOff>
    </xdr:to>
    <xdr:sp macro="" textlink="">
      <xdr:nvSpPr>
        <xdr:cNvPr id="481" name="楕円 480"/>
        <xdr:cNvSpPr/>
      </xdr:nvSpPr>
      <xdr:spPr>
        <a:xfrm>
          <a:off x="8699500" y="168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114560</xdr:rowOff>
    </xdr:from>
    <xdr:ext cx="534377" cy="259045"/>
    <xdr:sp macro="" textlink="">
      <xdr:nvSpPr>
        <xdr:cNvPr id="482" name="テキスト ボックス 481"/>
        <xdr:cNvSpPr txBox="1"/>
      </xdr:nvSpPr>
      <xdr:spPr>
        <a:xfrm>
          <a:off x="8483111" y="169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37150</xdr:rowOff>
    </xdr:from>
    <xdr:to>
      <xdr:col>41</xdr:col>
      <xdr:colOff>101600</xdr:colOff>
      <xdr:row>98</xdr:row>
      <xdr:rowOff>138750</xdr:rowOff>
    </xdr:to>
    <xdr:sp macro="" textlink="">
      <xdr:nvSpPr>
        <xdr:cNvPr id="483" name="楕円 482"/>
        <xdr:cNvSpPr/>
      </xdr:nvSpPr>
      <xdr:spPr>
        <a:xfrm>
          <a:off x="7810500" y="168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129877</xdr:rowOff>
    </xdr:from>
    <xdr:ext cx="534377" cy="259045"/>
    <xdr:sp macro="" textlink="">
      <xdr:nvSpPr>
        <xdr:cNvPr id="484" name="テキスト ボックス 483"/>
        <xdr:cNvSpPr txBox="1"/>
      </xdr:nvSpPr>
      <xdr:spPr>
        <a:xfrm>
          <a:off x="7594111" y="169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85460</xdr:rowOff>
    </xdr:from>
    <xdr:to>
      <xdr:col>36</xdr:col>
      <xdr:colOff>165100</xdr:colOff>
      <xdr:row>99</xdr:row>
      <xdr:rowOff>15610</xdr:rowOff>
    </xdr:to>
    <xdr:sp macro="" textlink="">
      <xdr:nvSpPr>
        <xdr:cNvPr id="485" name="楕円 484"/>
        <xdr:cNvSpPr/>
      </xdr:nvSpPr>
      <xdr:spPr>
        <a:xfrm>
          <a:off x="6921500" y="168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6737</xdr:rowOff>
    </xdr:from>
    <xdr:ext cx="534377" cy="259045"/>
    <xdr:sp macro="" textlink="">
      <xdr:nvSpPr>
        <xdr:cNvPr id="486" name="テキスト ボックス 485"/>
        <xdr:cNvSpPr txBox="1"/>
      </xdr:nvSpPr>
      <xdr:spPr>
        <a:xfrm>
          <a:off x="6705111" y="169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25063</xdr:rowOff>
    </xdr:from>
    <xdr:to>
      <xdr:col>85</xdr:col>
      <xdr:colOff>127000</xdr:colOff>
      <xdr:row>39</xdr:row>
      <xdr:rowOff>96070</xdr:rowOff>
    </xdr:to>
    <xdr:cxnSp macro="">
      <xdr:nvCxnSpPr>
        <xdr:cNvPr id="517" name="直線コネクタ 516"/>
        <xdr:cNvCxnSpPr/>
      </xdr:nvCxnSpPr>
      <xdr:spPr>
        <a:xfrm flipV="1">
          <a:off x="15481300" y="6711613"/>
          <a:ext cx="838200" cy="7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139020</xdr:rowOff>
    </xdr:from>
    <xdr:ext cx="469744" cy="259045"/>
    <xdr:sp macro="" textlink="">
      <xdr:nvSpPr>
        <xdr:cNvPr id="518" name="災害復旧事業費平均値テキスト"/>
        <xdr:cNvSpPr txBox="1"/>
      </xdr:nvSpPr>
      <xdr:spPr>
        <a:xfrm>
          <a:off x="16370300" y="6654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96070</xdr:rowOff>
    </xdr:from>
    <xdr:to>
      <xdr:col>81</xdr:col>
      <xdr:colOff>50800</xdr:colOff>
      <xdr:row>39</xdr:row>
      <xdr:rowOff>96506</xdr:rowOff>
    </xdr:to>
    <xdr:cxnSp macro="">
      <xdr:nvCxnSpPr>
        <xdr:cNvPr id="520" name="直線コネクタ 519"/>
        <xdr:cNvCxnSpPr/>
      </xdr:nvCxnSpPr>
      <xdr:spPr>
        <a:xfrm flipV="1">
          <a:off x="14592300" y="6782620"/>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47193</xdr:rowOff>
    </xdr:from>
    <xdr:to>
      <xdr:col>76</xdr:col>
      <xdr:colOff>114300</xdr:colOff>
      <xdr:row>39</xdr:row>
      <xdr:rowOff>96506</xdr:rowOff>
    </xdr:to>
    <xdr:cxnSp macro="">
      <xdr:nvCxnSpPr>
        <xdr:cNvPr id="523" name="直線コネクタ 522"/>
        <xdr:cNvCxnSpPr/>
      </xdr:nvCxnSpPr>
      <xdr:spPr>
        <a:xfrm>
          <a:off x="13703300" y="6733743"/>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47193</xdr:rowOff>
    </xdr:from>
    <xdr:to>
      <xdr:col>71</xdr:col>
      <xdr:colOff>177800</xdr:colOff>
      <xdr:row>39</xdr:row>
      <xdr:rowOff>66798</xdr:rowOff>
    </xdr:to>
    <xdr:cxnSp macro="">
      <xdr:nvCxnSpPr>
        <xdr:cNvPr id="526" name="直線コネクタ 525"/>
        <xdr:cNvCxnSpPr/>
      </xdr:nvCxnSpPr>
      <xdr:spPr>
        <a:xfrm flipV="1">
          <a:off x="12814300" y="6733743"/>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145713</xdr:rowOff>
    </xdr:from>
    <xdr:to>
      <xdr:col>85</xdr:col>
      <xdr:colOff>177800</xdr:colOff>
      <xdr:row>39</xdr:row>
      <xdr:rowOff>75863</xdr:rowOff>
    </xdr:to>
    <xdr:sp macro="" textlink="">
      <xdr:nvSpPr>
        <xdr:cNvPr id="536" name="楕円 535"/>
        <xdr:cNvSpPr/>
      </xdr:nvSpPr>
      <xdr:spPr>
        <a:xfrm>
          <a:off x="16268700" y="66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105089</xdr:rowOff>
    </xdr:from>
    <xdr:ext cx="469744" cy="259045"/>
    <xdr:sp macro="" textlink="">
      <xdr:nvSpPr>
        <xdr:cNvPr id="537" name="災害復旧事業費該当値テキスト"/>
        <xdr:cNvSpPr txBox="1"/>
      </xdr:nvSpPr>
      <xdr:spPr>
        <a:xfrm>
          <a:off x="16370300" y="644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45270</xdr:rowOff>
    </xdr:from>
    <xdr:to>
      <xdr:col>81</xdr:col>
      <xdr:colOff>101600</xdr:colOff>
      <xdr:row>39</xdr:row>
      <xdr:rowOff>146870</xdr:rowOff>
    </xdr:to>
    <xdr:sp macro="" textlink="">
      <xdr:nvSpPr>
        <xdr:cNvPr id="538" name="楕円 537"/>
        <xdr:cNvSpPr/>
      </xdr:nvSpPr>
      <xdr:spPr>
        <a:xfrm>
          <a:off x="15430500" y="67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137997</xdr:rowOff>
    </xdr:from>
    <xdr:ext cx="378565" cy="259045"/>
    <xdr:sp macro="" textlink="">
      <xdr:nvSpPr>
        <xdr:cNvPr id="539" name="テキスト ボックス 538"/>
        <xdr:cNvSpPr txBox="1"/>
      </xdr:nvSpPr>
      <xdr:spPr>
        <a:xfrm>
          <a:off x="15292017" y="682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45706</xdr:rowOff>
    </xdr:from>
    <xdr:to>
      <xdr:col>76</xdr:col>
      <xdr:colOff>165100</xdr:colOff>
      <xdr:row>39</xdr:row>
      <xdr:rowOff>147306</xdr:rowOff>
    </xdr:to>
    <xdr:sp macro="" textlink="">
      <xdr:nvSpPr>
        <xdr:cNvPr id="540" name="楕円 539"/>
        <xdr:cNvSpPr/>
      </xdr:nvSpPr>
      <xdr:spPr>
        <a:xfrm>
          <a:off x="14541500" y="67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138433</xdr:rowOff>
    </xdr:from>
    <xdr:ext cx="378565" cy="259045"/>
    <xdr:sp macro="" textlink="">
      <xdr:nvSpPr>
        <xdr:cNvPr id="541" name="テキスト ボックス 540"/>
        <xdr:cNvSpPr txBox="1"/>
      </xdr:nvSpPr>
      <xdr:spPr>
        <a:xfrm>
          <a:off x="14403017" y="682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167843</xdr:rowOff>
    </xdr:from>
    <xdr:to>
      <xdr:col>72</xdr:col>
      <xdr:colOff>38100</xdr:colOff>
      <xdr:row>39</xdr:row>
      <xdr:rowOff>97993</xdr:rowOff>
    </xdr:to>
    <xdr:sp macro="" textlink="">
      <xdr:nvSpPr>
        <xdr:cNvPr id="542" name="楕円 541"/>
        <xdr:cNvSpPr/>
      </xdr:nvSpPr>
      <xdr:spPr>
        <a:xfrm>
          <a:off x="13652500" y="66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89120</xdr:rowOff>
    </xdr:from>
    <xdr:ext cx="469744" cy="259045"/>
    <xdr:sp macro="" textlink="">
      <xdr:nvSpPr>
        <xdr:cNvPr id="543" name="テキスト ボックス 542"/>
        <xdr:cNvSpPr txBox="1"/>
      </xdr:nvSpPr>
      <xdr:spPr>
        <a:xfrm>
          <a:off x="13468428" y="67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15998</xdr:rowOff>
    </xdr:from>
    <xdr:to>
      <xdr:col>67</xdr:col>
      <xdr:colOff>101600</xdr:colOff>
      <xdr:row>39</xdr:row>
      <xdr:rowOff>117598</xdr:rowOff>
    </xdr:to>
    <xdr:sp macro="" textlink="">
      <xdr:nvSpPr>
        <xdr:cNvPr id="544" name="楕円 543"/>
        <xdr:cNvSpPr/>
      </xdr:nvSpPr>
      <xdr:spPr>
        <a:xfrm>
          <a:off x="12763500" y="67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108725</xdr:rowOff>
    </xdr:from>
    <xdr:ext cx="469744" cy="259045"/>
    <xdr:sp macro="" textlink="">
      <xdr:nvSpPr>
        <xdr:cNvPr id="545" name="テキスト ボックス 544"/>
        <xdr:cNvSpPr txBox="1"/>
      </xdr:nvSpPr>
      <xdr:spPr>
        <a:xfrm>
          <a:off x="12579428" y="679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72712</xdr:rowOff>
    </xdr:from>
    <xdr:to>
      <xdr:col>85</xdr:col>
      <xdr:colOff>127000</xdr:colOff>
      <xdr:row>77</xdr:row>
      <xdr:rowOff>84539</xdr:rowOff>
    </xdr:to>
    <xdr:cxnSp macro="">
      <xdr:nvCxnSpPr>
        <xdr:cNvPr id="623" name="直線コネクタ 622"/>
        <xdr:cNvCxnSpPr/>
      </xdr:nvCxnSpPr>
      <xdr:spPr>
        <a:xfrm>
          <a:off x="15481300" y="13274362"/>
          <a:ext cx="8382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72712</xdr:rowOff>
    </xdr:from>
    <xdr:to>
      <xdr:col>81</xdr:col>
      <xdr:colOff>50800</xdr:colOff>
      <xdr:row>77</xdr:row>
      <xdr:rowOff>84409</xdr:rowOff>
    </xdr:to>
    <xdr:cxnSp macro="">
      <xdr:nvCxnSpPr>
        <xdr:cNvPr id="626" name="直線コネクタ 625"/>
        <xdr:cNvCxnSpPr/>
      </xdr:nvCxnSpPr>
      <xdr:spPr>
        <a:xfrm flipV="1">
          <a:off x="14592300" y="13274362"/>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84409</xdr:rowOff>
    </xdr:from>
    <xdr:to>
      <xdr:col>76</xdr:col>
      <xdr:colOff>114300</xdr:colOff>
      <xdr:row>77</xdr:row>
      <xdr:rowOff>102293</xdr:rowOff>
    </xdr:to>
    <xdr:cxnSp macro="">
      <xdr:nvCxnSpPr>
        <xdr:cNvPr id="629" name="直線コネクタ 628"/>
        <xdr:cNvCxnSpPr/>
      </xdr:nvCxnSpPr>
      <xdr:spPr>
        <a:xfrm flipV="1">
          <a:off x="13703300" y="13286059"/>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102293</xdr:rowOff>
    </xdr:from>
    <xdr:to>
      <xdr:col>71</xdr:col>
      <xdr:colOff>177800</xdr:colOff>
      <xdr:row>77</xdr:row>
      <xdr:rowOff>110637</xdr:rowOff>
    </xdr:to>
    <xdr:cxnSp macro="">
      <xdr:nvCxnSpPr>
        <xdr:cNvPr id="632" name="直線コネクタ 631"/>
        <xdr:cNvCxnSpPr/>
      </xdr:nvCxnSpPr>
      <xdr:spPr>
        <a:xfrm flipV="1">
          <a:off x="12814300" y="1330394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33739</xdr:rowOff>
    </xdr:from>
    <xdr:to>
      <xdr:col>85</xdr:col>
      <xdr:colOff>177800</xdr:colOff>
      <xdr:row>77</xdr:row>
      <xdr:rowOff>135339</xdr:rowOff>
    </xdr:to>
    <xdr:sp macro="" textlink="">
      <xdr:nvSpPr>
        <xdr:cNvPr id="642" name="楕円 641"/>
        <xdr:cNvSpPr/>
      </xdr:nvSpPr>
      <xdr:spPr>
        <a:xfrm>
          <a:off x="16268700" y="132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12166</xdr:rowOff>
    </xdr:from>
    <xdr:ext cx="534377" cy="259045"/>
    <xdr:sp macro="" textlink="">
      <xdr:nvSpPr>
        <xdr:cNvPr id="643" name="公債費該当値テキスト"/>
        <xdr:cNvSpPr txBox="1"/>
      </xdr:nvSpPr>
      <xdr:spPr>
        <a:xfrm>
          <a:off x="16370300" y="132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21912</xdr:rowOff>
    </xdr:from>
    <xdr:to>
      <xdr:col>81</xdr:col>
      <xdr:colOff>101600</xdr:colOff>
      <xdr:row>77</xdr:row>
      <xdr:rowOff>123512</xdr:rowOff>
    </xdr:to>
    <xdr:sp macro="" textlink="">
      <xdr:nvSpPr>
        <xdr:cNvPr id="644" name="楕円 643"/>
        <xdr:cNvSpPr/>
      </xdr:nvSpPr>
      <xdr:spPr>
        <a:xfrm>
          <a:off x="15430500" y="132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114639</xdr:rowOff>
    </xdr:from>
    <xdr:ext cx="534377" cy="259045"/>
    <xdr:sp macro="" textlink="">
      <xdr:nvSpPr>
        <xdr:cNvPr id="645" name="テキスト ボックス 644"/>
        <xdr:cNvSpPr txBox="1"/>
      </xdr:nvSpPr>
      <xdr:spPr>
        <a:xfrm>
          <a:off x="15214111" y="133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33609</xdr:rowOff>
    </xdr:from>
    <xdr:to>
      <xdr:col>76</xdr:col>
      <xdr:colOff>165100</xdr:colOff>
      <xdr:row>77</xdr:row>
      <xdr:rowOff>135209</xdr:rowOff>
    </xdr:to>
    <xdr:sp macro="" textlink="">
      <xdr:nvSpPr>
        <xdr:cNvPr id="646" name="楕円 645"/>
        <xdr:cNvSpPr/>
      </xdr:nvSpPr>
      <xdr:spPr>
        <a:xfrm>
          <a:off x="14541500" y="132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126336</xdr:rowOff>
    </xdr:from>
    <xdr:ext cx="534377" cy="259045"/>
    <xdr:sp macro="" textlink="">
      <xdr:nvSpPr>
        <xdr:cNvPr id="647" name="テキスト ボックス 646"/>
        <xdr:cNvSpPr txBox="1"/>
      </xdr:nvSpPr>
      <xdr:spPr>
        <a:xfrm>
          <a:off x="14325111" y="133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51493</xdr:rowOff>
    </xdr:from>
    <xdr:to>
      <xdr:col>72</xdr:col>
      <xdr:colOff>38100</xdr:colOff>
      <xdr:row>77</xdr:row>
      <xdr:rowOff>153093</xdr:rowOff>
    </xdr:to>
    <xdr:sp macro="" textlink="">
      <xdr:nvSpPr>
        <xdr:cNvPr id="648" name="楕円 647"/>
        <xdr:cNvSpPr/>
      </xdr:nvSpPr>
      <xdr:spPr>
        <a:xfrm>
          <a:off x="13652500" y="132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144220</xdr:rowOff>
    </xdr:from>
    <xdr:ext cx="534377" cy="259045"/>
    <xdr:sp macro="" textlink="">
      <xdr:nvSpPr>
        <xdr:cNvPr id="649" name="テキスト ボックス 648"/>
        <xdr:cNvSpPr txBox="1"/>
      </xdr:nvSpPr>
      <xdr:spPr>
        <a:xfrm>
          <a:off x="13436111" y="133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59837</xdr:rowOff>
    </xdr:from>
    <xdr:to>
      <xdr:col>67</xdr:col>
      <xdr:colOff>101600</xdr:colOff>
      <xdr:row>77</xdr:row>
      <xdr:rowOff>161437</xdr:rowOff>
    </xdr:to>
    <xdr:sp macro="" textlink="">
      <xdr:nvSpPr>
        <xdr:cNvPr id="650" name="楕円 649"/>
        <xdr:cNvSpPr/>
      </xdr:nvSpPr>
      <xdr:spPr>
        <a:xfrm>
          <a:off x="12763500" y="132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152564</xdr:rowOff>
    </xdr:from>
    <xdr:ext cx="534377" cy="259045"/>
    <xdr:sp macro="" textlink="">
      <xdr:nvSpPr>
        <xdr:cNvPr id="651" name="テキスト ボックス 650"/>
        <xdr:cNvSpPr txBox="1"/>
      </xdr:nvSpPr>
      <xdr:spPr>
        <a:xfrm>
          <a:off x="12547111" y="133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40973</xdr:rowOff>
    </xdr:from>
    <xdr:to>
      <xdr:col>85</xdr:col>
      <xdr:colOff>127000</xdr:colOff>
      <xdr:row>98</xdr:row>
      <xdr:rowOff>46518</xdr:rowOff>
    </xdr:to>
    <xdr:cxnSp macro="">
      <xdr:nvCxnSpPr>
        <xdr:cNvPr id="678" name="直線コネクタ 677"/>
        <xdr:cNvCxnSpPr/>
      </xdr:nvCxnSpPr>
      <xdr:spPr>
        <a:xfrm>
          <a:off x="15481300" y="16843073"/>
          <a:ext cx="8382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154344</xdr:rowOff>
    </xdr:from>
    <xdr:to>
      <xdr:col>81</xdr:col>
      <xdr:colOff>50800</xdr:colOff>
      <xdr:row>98</xdr:row>
      <xdr:rowOff>40973</xdr:rowOff>
    </xdr:to>
    <xdr:cxnSp macro="">
      <xdr:nvCxnSpPr>
        <xdr:cNvPr id="681" name="直線コネクタ 680"/>
        <xdr:cNvCxnSpPr/>
      </xdr:nvCxnSpPr>
      <xdr:spPr>
        <a:xfrm>
          <a:off x="14592300" y="16784994"/>
          <a:ext cx="889000" cy="5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154344</xdr:rowOff>
    </xdr:from>
    <xdr:to>
      <xdr:col>76</xdr:col>
      <xdr:colOff>114300</xdr:colOff>
      <xdr:row>97</xdr:row>
      <xdr:rowOff>164585</xdr:rowOff>
    </xdr:to>
    <xdr:cxnSp macro="">
      <xdr:nvCxnSpPr>
        <xdr:cNvPr id="684" name="直線コネクタ 683"/>
        <xdr:cNvCxnSpPr/>
      </xdr:nvCxnSpPr>
      <xdr:spPr>
        <a:xfrm flipV="1">
          <a:off x="13703300" y="1678499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164585</xdr:rowOff>
    </xdr:from>
    <xdr:to>
      <xdr:col>71</xdr:col>
      <xdr:colOff>177800</xdr:colOff>
      <xdr:row>98</xdr:row>
      <xdr:rowOff>118366</xdr:rowOff>
    </xdr:to>
    <xdr:cxnSp macro="">
      <xdr:nvCxnSpPr>
        <xdr:cNvPr id="687" name="直線コネクタ 686"/>
        <xdr:cNvCxnSpPr/>
      </xdr:nvCxnSpPr>
      <xdr:spPr>
        <a:xfrm flipV="1">
          <a:off x="12814300" y="16795235"/>
          <a:ext cx="889000" cy="1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167168</xdr:rowOff>
    </xdr:from>
    <xdr:to>
      <xdr:col>85</xdr:col>
      <xdr:colOff>177800</xdr:colOff>
      <xdr:row>98</xdr:row>
      <xdr:rowOff>97318</xdr:rowOff>
    </xdr:to>
    <xdr:sp macro="" textlink="">
      <xdr:nvSpPr>
        <xdr:cNvPr id="697" name="楕円 696"/>
        <xdr:cNvSpPr/>
      </xdr:nvSpPr>
      <xdr:spPr>
        <a:xfrm>
          <a:off x="16268700" y="167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82095</xdr:rowOff>
    </xdr:from>
    <xdr:ext cx="534377" cy="259045"/>
    <xdr:sp macro="" textlink="">
      <xdr:nvSpPr>
        <xdr:cNvPr id="698" name="積立金該当値テキスト"/>
        <xdr:cNvSpPr txBox="1"/>
      </xdr:nvSpPr>
      <xdr:spPr>
        <a:xfrm>
          <a:off x="16370300" y="167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161623</xdr:rowOff>
    </xdr:from>
    <xdr:to>
      <xdr:col>81</xdr:col>
      <xdr:colOff>101600</xdr:colOff>
      <xdr:row>98</xdr:row>
      <xdr:rowOff>91773</xdr:rowOff>
    </xdr:to>
    <xdr:sp macro="" textlink="">
      <xdr:nvSpPr>
        <xdr:cNvPr id="699" name="楕円 698"/>
        <xdr:cNvSpPr/>
      </xdr:nvSpPr>
      <xdr:spPr>
        <a:xfrm>
          <a:off x="15430500" y="167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82900</xdr:rowOff>
    </xdr:from>
    <xdr:ext cx="534377" cy="259045"/>
    <xdr:sp macro="" textlink="">
      <xdr:nvSpPr>
        <xdr:cNvPr id="700" name="テキスト ボックス 699"/>
        <xdr:cNvSpPr txBox="1"/>
      </xdr:nvSpPr>
      <xdr:spPr>
        <a:xfrm>
          <a:off x="15214111" y="168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103544</xdr:rowOff>
    </xdr:from>
    <xdr:to>
      <xdr:col>76</xdr:col>
      <xdr:colOff>165100</xdr:colOff>
      <xdr:row>98</xdr:row>
      <xdr:rowOff>33694</xdr:rowOff>
    </xdr:to>
    <xdr:sp macro="" textlink="">
      <xdr:nvSpPr>
        <xdr:cNvPr id="701" name="楕円 700"/>
        <xdr:cNvSpPr/>
      </xdr:nvSpPr>
      <xdr:spPr>
        <a:xfrm>
          <a:off x="14541500" y="167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24821</xdr:rowOff>
    </xdr:from>
    <xdr:ext cx="534377" cy="259045"/>
    <xdr:sp macro="" textlink="">
      <xdr:nvSpPr>
        <xdr:cNvPr id="702" name="テキスト ボックス 701"/>
        <xdr:cNvSpPr txBox="1"/>
      </xdr:nvSpPr>
      <xdr:spPr>
        <a:xfrm>
          <a:off x="14325111" y="168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113785</xdr:rowOff>
    </xdr:from>
    <xdr:to>
      <xdr:col>72</xdr:col>
      <xdr:colOff>38100</xdr:colOff>
      <xdr:row>98</xdr:row>
      <xdr:rowOff>43935</xdr:rowOff>
    </xdr:to>
    <xdr:sp macro="" textlink="">
      <xdr:nvSpPr>
        <xdr:cNvPr id="703" name="楕円 702"/>
        <xdr:cNvSpPr/>
      </xdr:nvSpPr>
      <xdr:spPr>
        <a:xfrm>
          <a:off x="13652500" y="167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60462</xdr:rowOff>
    </xdr:from>
    <xdr:ext cx="534377" cy="259045"/>
    <xdr:sp macro="" textlink="">
      <xdr:nvSpPr>
        <xdr:cNvPr id="704" name="テキスト ボックス 703"/>
        <xdr:cNvSpPr txBox="1"/>
      </xdr:nvSpPr>
      <xdr:spPr>
        <a:xfrm>
          <a:off x="13436111" y="165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67566</xdr:rowOff>
    </xdr:from>
    <xdr:to>
      <xdr:col>67</xdr:col>
      <xdr:colOff>101600</xdr:colOff>
      <xdr:row>98</xdr:row>
      <xdr:rowOff>169166</xdr:rowOff>
    </xdr:to>
    <xdr:sp macro="" textlink="">
      <xdr:nvSpPr>
        <xdr:cNvPr id="705" name="楕円 704"/>
        <xdr:cNvSpPr/>
      </xdr:nvSpPr>
      <xdr:spPr>
        <a:xfrm>
          <a:off x="12763500" y="168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160293</xdr:rowOff>
    </xdr:from>
    <xdr:ext cx="469744" cy="259045"/>
    <xdr:sp macro="" textlink="">
      <xdr:nvSpPr>
        <xdr:cNvPr id="706" name="テキスト ボックス 705"/>
        <xdr:cNvSpPr txBox="1"/>
      </xdr:nvSpPr>
      <xdr:spPr>
        <a:xfrm>
          <a:off x="12579428" y="169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110256</xdr:rowOff>
    </xdr:from>
    <xdr:to>
      <xdr:col>116</xdr:col>
      <xdr:colOff>63500</xdr:colOff>
      <xdr:row>38</xdr:row>
      <xdr:rowOff>110782</xdr:rowOff>
    </xdr:to>
    <xdr:cxnSp macro="">
      <xdr:nvCxnSpPr>
        <xdr:cNvPr id="733" name="直線コネクタ 732"/>
        <xdr:cNvCxnSpPr/>
      </xdr:nvCxnSpPr>
      <xdr:spPr>
        <a:xfrm flipV="1">
          <a:off x="21323300" y="6625356"/>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110782</xdr:rowOff>
    </xdr:from>
    <xdr:to>
      <xdr:col>111</xdr:col>
      <xdr:colOff>177800</xdr:colOff>
      <xdr:row>38</xdr:row>
      <xdr:rowOff>111354</xdr:rowOff>
    </xdr:to>
    <xdr:cxnSp macro="">
      <xdr:nvCxnSpPr>
        <xdr:cNvPr id="736" name="直線コネクタ 735"/>
        <xdr:cNvCxnSpPr/>
      </xdr:nvCxnSpPr>
      <xdr:spPr>
        <a:xfrm flipV="1">
          <a:off x="20434300" y="66258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111354</xdr:rowOff>
    </xdr:from>
    <xdr:to>
      <xdr:col>107</xdr:col>
      <xdr:colOff>50800</xdr:colOff>
      <xdr:row>38</xdr:row>
      <xdr:rowOff>111925</xdr:rowOff>
    </xdr:to>
    <xdr:cxnSp macro="">
      <xdr:nvCxnSpPr>
        <xdr:cNvPr id="739" name="直線コネクタ 738"/>
        <xdr:cNvCxnSpPr/>
      </xdr:nvCxnSpPr>
      <xdr:spPr>
        <a:xfrm flipV="1">
          <a:off x="19545300" y="662645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86276</xdr:rowOff>
    </xdr:from>
    <xdr:to>
      <xdr:col>102</xdr:col>
      <xdr:colOff>114300</xdr:colOff>
      <xdr:row>38</xdr:row>
      <xdr:rowOff>111925</xdr:rowOff>
    </xdr:to>
    <xdr:cxnSp macro="">
      <xdr:nvCxnSpPr>
        <xdr:cNvPr id="742" name="直線コネクタ 741"/>
        <xdr:cNvCxnSpPr/>
      </xdr:nvCxnSpPr>
      <xdr:spPr>
        <a:xfrm>
          <a:off x="18656300" y="6601376"/>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6" name="テキスト ボックス 745"/>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59456</xdr:rowOff>
    </xdr:from>
    <xdr:to>
      <xdr:col>116</xdr:col>
      <xdr:colOff>114300</xdr:colOff>
      <xdr:row>38</xdr:row>
      <xdr:rowOff>161056</xdr:rowOff>
    </xdr:to>
    <xdr:sp macro="" textlink="">
      <xdr:nvSpPr>
        <xdr:cNvPr id="752" name="楕円 751"/>
        <xdr:cNvSpPr/>
      </xdr:nvSpPr>
      <xdr:spPr>
        <a:xfrm>
          <a:off x="22110700" y="6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158309</xdr:rowOff>
    </xdr:from>
    <xdr:ext cx="469744" cy="259045"/>
    <xdr:sp macro="" textlink="">
      <xdr:nvSpPr>
        <xdr:cNvPr id="753" name="投資及び出資金該当値テキスト"/>
        <xdr:cNvSpPr txBox="1"/>
      </xdr:nvSpPr>
      <xdr:spPr>
        <a:xfrm>
          <a:off x="22212300" y="650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59982</xdr:rowOff>
    </xdr:from>
    <xdr:to>
      <xdr:col>112</xdr:col>
      <xdr:colOff>38100</xdr:colOff>
      <xdr:row>38</xdr:row>
      <xdr:rowOff>161582</xdr:rowOff>
    </xdr:to>
    <xdr:sp macro="" textlink="">
      <xdr:nvSpPr>
        <xdr:cNvPr id="754" name="楕円 753"/>
        <xdr:cNvSpPr/>
      </xdr:nvSpPr>
      <xdr:spPr>
        <a:xfrm>
          <a:off x="21272500" y="65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152709</xdr:rowOff>
    </xdr:from>
    <xdr:ext cx="469744" cy="259045"/>
    <xdr:sp macro="" textlink="">
      <xdr:nvSpPr>
        <xdr:cNvPr id="755" name="テキスト ボックス 754"/>
        <xdr:cNvSpPr txBox="1"/>
      </xdr:nvSpPr>
      <xdr:spPr>
        <a:xfrm>
          <a:off x="21088428" y="66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60554</xdr:rowOff>
    </xdr:from>
    <xdr:to>
      <xdr:col>107</xdr:col>
      <xdr:colOff>101600</xdr:colOff>
      <xdr:row>38</xdr:row>
      <xdr:rowOff>162154</xdr:rowOff>
    </xdr:to>
    <xdr:sp macro="" textlink="">
      <xdr:nvSpPr>
        <xdr:cNvPr id="756" name="楕円 755"/>
        <xdr:cNvSpPr/>
      </xdr:nvSpPr>
      <xdr:spPr>
        <a:xfrm>
          <a:off x="20383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153281</xdr:rowOff>
    </xdr:from>
    <xdr:ext cx="469744" cy="259045"/>
    <xdr:sp macro="" textlink="">
      <xdr:nvSpPr>
        <xdr:cNvPr id="757" name="テキスト ボックス 756"/>
        <xdr:cNvSpPr txBox="1"/>
      </xdr:nvSpPr>
      <xdr:spPr>
        <a:xfrm>
          <a:off x="20199428" y="66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61125</xdr:rowOff>
    </xdr:from>
    <xdr:to>
      <xdr:col>102</xdr:col>
      <xdr:colOff>165100</xdr:colOff>
      <xdr:row>38</xdr:row>
      <xdr:rowOff>162725</xdr:rowOff>
    </xdr:to>
    <xdr:sp macro="" textlink="">
      <xdr:nvSpPr>
        <xdr:cNvPr id="758" name="楕円 757"/>
        <xdr:cNvSpPr/>
      </xdr:nvSpPr>
      <xdr:spPr>
        <a:xfrm>
          <a:off x="19494500" y="65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153852</xdr:rowOff>
    </xdr:from>
    <xdr:ext cx="469744" cy="259045"/>
    <xdr:sp macro="" textlink="">
      <xdr:nvSpPr>
        <xdr:cNvPr id="759" name="テキスト ボックス 758"/>
        <xdr:cNvSpPr txBox="1"/>
      </xdr:nvSpPr>
      <xdr:spPr>
        <a:xfrm>
          <a:off x="19310428" y="66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35476</xdr:rowOff>
    </xdr:from>
    <xdr:to>
      <xdr:col>98</xdr:col>
      <xdr:colOff>38100</xdr:colOff>
      <xdr:row>38</xdr:row>
      <xdr:rowOff>137076</xdr:rowOff>
    </xdr:to>
    <xdr:sp macro="" textlink="">
      <xdr:nvSpPr>
        <xdr:cNvPr id="760" name="楕円 759"/>
        <xdr:cNvSpPr/>
      </xdr:nvSpPr>
      <xdr:spPr>
        <a:xfrm>
          <a:off x="18605500" y="65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153603</xdr:rowOff>
    </xdr:from>
    <xdr:ext cx="469744" cy="259045"/>
    <xdr:sp macro="" textlink="">
      <xdr:nvSpPr>
        <xdr:cNvPr id="761" name="テキスト ボックス 760"/>
        <xdr:cNvSpPr txBox="1"/>
      </xdr:nvSpPr>
      <xdr:spPr>
        <a:xfrm>
          <a:off x="18421428" y="632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23571</xdr:rowOff>
    </xdr:from>
    <xdr:to>
      <xdr:col>116</xdr:col>
      <xdr:colOff>63500</xdr:colOff>
      <xdr:row>58</xdr:row>
      <xdr:rowOff>24314</xdr:rowOff>
    </xdr:to>
    <xdr:cxnSp macro="">
      <xdr:nvCxnSpPr>
        <xdr:cNvPr id="786" name="直線コネクタ 785"/>
        <xdr:cNvCxnSpPr/>
      </xdr:nvCxnSpPr>
      <xdr:spPr>
        <a:xfrm>
          <a:off x="21323300" y="9967671"/>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22543</xdr:rowOff>
    </xdr:from>
    <xdr:to>
      <xdr:col>111</xdr:col>
      <xdr:colOff>177800</xdr:colOff>
      <xdr:row>58</xdr:row>
      <xdr:rowOff>23571</xdr:rowOff>
    </xdr:to>
    <xdr:cxnSp macro="">
      <xdr:nvCxnSpPr>
        <xdr:cNvPr id="789" name="直線コネクタ 788"/>
        <xdr:cNvCxnSpPr/>
      </xdr:nvCxnSpPr>
      <xdr:spPr>
        <a:xfrm>
          <a:off x="20434300" y="996664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22543</xdr:rowOff>
    </xdr:from>
    <xdr:to>
      <xdr:col>107</xdr:col>
      <xdr:colOff>50800</xdr:colOff>
      <xdr:row>58</xdr:row>
      <xdr:rowOff>23800</xdr:rowOff>
    </xdr:to>
    <xdr:cxnSp macro="">
      <xdr:nvCxnSpPr>
        <xdr:cNvPr id="792" name="直線コネクタ 791"/>
        <xdr:cNvCxnSpPr/>
      </xdr:nvCxnSpPr>
      <xdr:spPr>
        <a:xfrm flipV="1">
          <a:off x="19545300" y="99666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171076</xdr:rowOff>
    </xdr:from>
    <xdr:to>
      <xdr:col>102</xdr:col>
      <xdr:colOff>114300</xdr:colOff>
      <xdr:row>58</xdr:row>
      <xdr:rowOff>23800</xdr:rowOff>
    </xdr:to>
    <xdr:cxnSp macro="">
      <xdr:nvCxnSpPr>
        <xdr:cNvPr id="795" name="直線コネクタ 794"/>
        <xdr:cNvCxnSpPr/>
      </xdr:nvCxnSpPr>
      <xdr:spPr>
        <a:xfrm>
          <a:off x="18656300" y="9943726"/>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144964</xdr:rowOff>
    </xdr:from>
    <xdr:to>
      <xdr:col>116</xdr:col>
      <xdr:colOff>114300</xdr:colOff>
      <xdr:row>58</xdr:row>
      <xdr:rowOff>75114</xdr:rowOff>
    </xdr:to>
    <xdr:sp macro="" textlink="">
      <xdr:nvSpPr>
        <xdr:cNvPr id="805" name="楕円 804"/>
        <xdr:cNvSpPr/>
      </xdr:nvSpPr>
      <xdr:spPr>
        <a:xfrm>
          <a:off x="22110700" y="99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59891</xdr:rowOff>
    </xdr:from>
    <xdr:ext cx="313932" cy="259045"/>
    <xdr:sp macro="" textlink="">
      <xdr:nvSpPr>
        <xdr:cNvPr id="806" name="貸付金該当値テキスト"/>
        <xdr:cNvSpPr txBox="1"/>
      </xdr:nvSpPr>
      <xdr:spPr>
        <a:xfrm>
          <a:off x="22212300" y="983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144221</xdr:rowOff>
    </xdr:from>
    <xdr:to>
      <xdr:col>112</xdr:col>
      <xdr:colOff>38100</xdr:colOff>
      <xdr:row>58</xdr:row>
      <xdr:rowOff>74371</xdr:rowOff>
    </xdr:to>
    <xdr:sp macro="" textlink="">
      <xdr:nvSpPr>
        <xdr:cNvPr id="807" name="楕円 806"/>
        <xdr:cNvSpPr/>
      </xdr:nvSpPr>
      <xdr:spPr>
        <a:xfrm>
          <a:off x="212725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65498</xdr:rowOff>
    </xdr:from>
    <xdr:ext cx="313932" cy="259045"/>
    <xdr:sp macro="" textlink="">
      <xdr:nvSpPr>
        <xdr:cNvPr id="808" name="テキスト ボックス 807"/>
        <xdr:cNvSpPr txBox="1"/>
      </xdr:nvSpPr>
      <xdr:spPr>
        <a:xfrm>
          <a:off x="21166333" y="10009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143193</xdr:rowOff>
    </xdr:from>
    <xdr:to>
      <xdr:col>107</xdr:col>
      <xdr:colOff>101600</xdr:colOff>
      <xdr:row>58</xdr:row>
      <xdr:rowOff>73343</xdr:rowOff>
    </xdr:to>
    <xdr:sp macro="" textlink="">
      <xdr:nvSpPr>
        <xdr:cNvPr id="809" name="楕円 808"/>
        <xdr:cNvSpPr/>
      </xdr:nvSpPr>
      <xdr:spPr>
        <a:xfrm>
          <a:off x="20383500" y="99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64470</xdr:rowOff>
    </xdr:from>
    <xdr:ext cx="313932" cy="259045"/>
    <xdr:sp macro="" textlink="">
      <xdr:nvSpPr>
        <xdr:cNvPr id="810" name="テキスト ボックス 809"/>
        <xdr:cNvSpPr txBox="1"/>
      </xdr:nvSpPr>
      <xdr:spPr>
        <a:xfrm>
          <a:off x="20277333" y="10008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144450</xdr:rowOff>
    </xdr:from>
    <xdr:to>
      <xdr:col>102</xdr:col>
      <xdr:colOff>165100</xdr:colOff>
      <xdr:row>58</xdr:row>
      <xdr:rowOff>74600</xdr:rowOff>
    </xdr:to>
    <xdr:sp macro="" textlink="">
      <xdr:nvSpPr>
        <xdr:cNvPr id="811" name="楕円 810"/>
        <xdr:cNvSpPr/>
      </xdr:nvSpPr>
      <xdr:spPr>
        <a:xfrm>
          <a:off x="19494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65727</xdr:rowOff>
    </xdr:from>
    <xdr:ext cx="313932" cy="259045"/>
    <xdr:sp macro="" textlink="">
      <xdr:nvSpPr>
        <xdr:cNvPr id="812" name="テキスト ボックス 811"/>
        <xdr:cNvSpPr txBox="1"/>
      </xdr:nvSpPr>
      <xdr:spPr>
        <a:xfrm>
          <a:off x="19388333" y="1000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120276</xdr:rowOff>
    </xdr:from>
    <xdr:to>
      <xdr:col>98</xdr:col>
      <xdr:colOff>38100</xdr:colOff>
      <xdr:row>58</xdr:row>
      <xdr:rowOff>50426</xdr:rowOff>
    </xdr:to>
    <xdr:sp macro="" textlink="">
      <xdr:nvSpPr>
        <xdr:cNvPr id="813" name="楕円 812"/>
        <xdr:cNvSpPr/>
      </xdr:nvSpPr>
      <xdr:spPr>
        <a:xfrm>
          <a:off x="18605500" y="98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41553</xdr:rowOff>
    </xdr:from>
    <xdr:ext cx="378565" cy="259045"/>
    <xdr:sp macro="" textlink="">
      <xdr:nvSpPr>
        <xdr:cNvPr id="814" name="テキスト ボックス 813"/>
        <xdr:cNvSpPr txBox="1"/>
      </xdr:nvSpPr>
      <xdr:spPr>
        <a:xfrm>
          <a:off x="18467017" y="99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128133</xdr:rowOff>
    </xdr:from>
    <xdr:to>
      <xdr:col>116</xdr:col>
      <xdr:colOff>63500</xdr:colOff>
      <xdr:row>77</xdr:row>
      <xdr:rowOff>143201</xdr:rowOff>
    </xdr:to>
    <xdr:cxnSp macro="">
      <xdr:nvCxnSpPr>
        <xdr:cNvPr id="845" name="直線コネクタ 844"/>
        <xdr:cNvCxnSpPr/>
      </xdr:nvCxnSpPr>
      <xdr:spPr>
        <a:xfrm flipV="1">
          <a:off x="21323300" y="13329783"/>
          <a:ext cx="8382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143201</xdr:rowOff>
    </xdr:from>
    <xdr:to>
      <xdr:col>111</xdr:col>
      <xdr:colOff>177800</xdr:colOff>
      <xdr:row>77</xdr:row>
      <xdr:rowOff>159672</xdr:rowOff>
    </xdr:to>
    <xdr:cxnSp macro="">
      <xdr:nvCxnSpPr>
        <xdr:cNvPr id="848" name="直線コネクタ 847"/>
        <xdr:cNvCxnSpPr/>
      </xdr:nvCxnSpPr>
      <xdr:spPr>
        <a:xfrm flipV="1">
          <a:off x="20434300" y="13344851"/>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159672</xdr:rowOff>
    </xdr:from>
    <xdr:to>
      <xdr:col>107</xdr:col>
      <xdr:colOff>50800</xdr:colOff>
      <xdr:row>77</xdr:row>
      <xdr:rowOff>165401</xdr:rowOff>
    </xdr:to>
    <xdr:cxnSp macro="">
      <xdr:nvCxnSpPr>
        <xdr:cNvPr id="851" name="直線コネクタ 850"/>
        <xdr:cNvCxnSpPr/>
      </xdr:nvCxnSpPr>
      <xdr:spPr>
        <a:xfrm flipV="1">
          <a:off x="19545300" y="13361322"/>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165401</xdr:rowOff>
    </xdr:from>
    <xdr:to>
      <xdr:col>102</xdr:col>
      <xdr:colOff>114300</xdr:colOff>
      <xdr:row>78</xdr:row>
      <xdr:rowOff>4316</xdr:rowOff>
    </xdr:to>
    <xdr:cxnSp macro="">
      <xdr:nvCxnSpPr>
        <xdr:cNvPr id="854" name="直線コネクタ 853"/>
        <xdr:cNvCxnSpPr/>
      </xdr:nvCxnSpPr>
      <xdr:spPr>
        <a:xfrm flipV="1">
          <a:off x="18656300" y="13367051"/>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77333</xdr:rowOff>
    </xdr:from>
    <xdr:to>
      <xdr:col>116</xdr:col>
      <xdr:colOff>114300</xdr:colOff>
      <xdr:row>78</xdr:row>
      <xdr:rowOff>7483</xdr:rowOff>
    </xdr:to>
    <xdr:sp macro="" textlink="">
      <xdr:nvSpPr>
        <xdr:cNvPr id="864" name="楕円 863"/>
        <xdr:cNvSpPr/>
      </xdr:nvSpPr>
      <xdr:spPr>
        <a:xfrm>
          <a:off x="22110700" y="132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12110</xdr:rowOff>
    </xdr:from>
    <xdr:ext cx="534377" cy="259045"/>
    <xdr:sp macro="" textlink="">
      <xdr:nvSpPr>
        <xdr:cNvPr id="865" name="繰出金該当値テキスト"/>
        <xdr:cNvSpPr txBox="1"/>
      </xdr:nvSpPr>
      <xdr:spPr>
        <a:xfrm>
          <a:off x="22212300" y="132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92401</xdr:rowOff>
    </xdr:from>
    <xdr:to>
      <xdr:col>112</xdr:col>
      <xdr:colOff>38100</xdr:colOff>
      <xdr:row>78</xdr:row>
      <xdr:rowOff>22551</xdr:rowOff>
    </xdr:to>
    <xdr:sp macro="" textlink="">
      <xdr:nvSpPr>
        <xdr:cNvPr id="866" name="楕円 865"/>
        <xdr:cNvSpPr/>
      </xdr:nvSpPr>
      <xdr:spPr>
        <a:xfrm>
          <a:off x="21272500" y="132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13678</xdr:rowOff>
    </xdr:from>
    <xdr:ext cx="534377" cy="259045"/>
    <xdr:sp macro="" textlink="">
      <xdr:nvSpPr>
        <xdr:cNvPr id="867" name="テキスト ボックス 866"/>
        <xdr:cNvSpPr txBox="1"/>
      </xdr:nvSpPr>
      <xdr:spPr>
        <a:xfrm>
          <a:off x="21056111" y="13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108872</xdr:rowOff>
    </xdr:from>
    <xdr:to>
      <xdr:col>107</xdr:col>
      <xdr:colOff>101600</xdr:colOff>
      <xdr:row>78</xdr:row>
      <xdr:rowOff>39022</xdr:rowOff>
    </xdr:to>
    <xdr:sp macro="" textlink="">
      <xdr:nvSpPr>
        <xdr:cNvPr id="868" name="楕円 867"/>
        <xdr:cNvSpPr/>
      </xdr:nvSpPr>
      <xdr:spPr>
        <a:xfrm>
          <a:off x="20383500" y="133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30149</xdr:rowOff>
    </xdr:from>
    <xdr:ext cx="534377" cy="259045"/>
    <xdr:sp macro="" textlink="">
      <xdr:nvSpPr>
        <xdr:cNvPr id="869" name="テキスト ボックス 868"/>
        <xdr:cNvSpPr txBox="1"/>
      </xdr:nvSpPr>
      <xdr:spPr>
        <a:xfrm>
          <a:off x="20167111" y="134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114601</xdr:rowOff>
    </xdr:from>
    <xdr:to>
      <xdr:col>102</xdr:col>
      <xdr:colOff>165100</xdr:colOff>
      <xdr:row>78</xdr:row>
      <xdr:rowOff>44751</xdr:rowOff>
    </xdr:to>
    <xdr:sp macro="" textlink="">
      <xdr:nvSpPr>
        <xdr:cNvPr id="870" name="楕円 869"/>
        <xdr:cNvSpPr/>
      </xdr:nvSpPr>
      <xdr:spPr>
        <a:xfrm>
          <a:off x="19494500" y="133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35878</xdr:rowOff>
    </xdr:from>
    <xdr:ext cx="534377" cy="259045"/>
    <xdr:sp macro="" textlink="">
      <xdr:nvSpPr>
        <xdr:cNvPr id="871" name="テキスト ボックス 870"/>
        <xdr:cNvSpPr txBox="1"/>
      </xdr:nvSpPr>
      <xdr:spPr>
        <a:xfrm>
          <a:off x="19278111" y="1340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124966</xdr:rowOff>
    </xdr:from>
    <xdr:to>
      <xdr:col>98</xdr:col>
      <xdr:colOff>38100</xdr:colOff>
      <xdr:row>78</xdr:row>
      <xdr:rowOff>55116</xdr:rowOff>
    </xdr:to>
    <xdr:sp macro="" textlink="">
      <xdr:nvSpPr>
        <xdr:cNvPr id="872" name="楕円 871"/>
        <xdr:cNvSpPr/>
      </xdr:nvSpPr>
      <xdr:spPr>
        <a:xfrm>
          <a:off x="18605500" y="133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46243</xdr:rowOff>
    </xdr:from>
    <xdr:ext cx="534377" cy="259045"/>
    <xdr:sp macro="" textlink="">
      <xdr:nvSpPr>
        <xdr:cNvPr id="873" name="テキスト ボックス 872"/>
        <xdr:cNvSpPr txBox="1"/>
      </xdr:nvSpPr>
      <xdr:spPr>
        <a:xfrm>
          <a:off x="18389111" y="134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・人件費が前年度より増加しているのは、南和広域衛生組合の操業終了に伴う事業整理にあたり職員数が増加したことによるものである。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が類似団体と比較して一人当たりコストが高い状況となっているのは、ごみ処理・常備消防・病院事業において一部事務組合を構成していることにより、他の類似団体と比べ負担金の金額が多額となっているためであり、　前年度より減少しているのは、さくら広域環境衛生組合のごみ処理施設建設に係る負担金の他、特別給付金事業等の新型コロナウイルス感染症対応事業によるものである。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・例年類似団体の平均を下回っていた災害復旧事業費については、豪雨災害に伴う災害復旧に多額の費用を要したことにより、大きく増加し、上回る結果となった。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・物件費が前年度より減少しているのは、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南和広域衛生組合の操業終了に伴うごみ収集業務委託料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や新型コロナウイルスワクチン接種事業が減少したためである。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・扶助費が令和３年度以降高い状況となっているのは、臨時福祉特別給付金事業や子育て世帯給付金事業等の継続実施によるものである。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・普通建設事業費が前年度より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前年度まで実施していた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旧大淀病院解体事業によるものである。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16,147
15,807
38.10
9,224,678
9,041,895
59,914
4,995,894
7,213,084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107696</xdr:rowOff>
    </xdr:from>
    <xdr:to>
      <xdr:col>24</xdr:col>
      <xdr:colOff>63500</xdr:colOff>
      <xdr:row>37</xdr:row>
      <xdr:rowOff>141529</xdr:rowOff>
    </xdr:to>
    <xdr:cxnSp macro="">
      <xdr:nvCxnSpPr>
        <xdr:cNvPr id="59" name="直線コネクタ 58"/>
        <xdr:cNvCxnSpPr/>
      </xdr:nvCxnSpPr>
      <xdr:spPr>
        <a:xfrm flipV="1">
          <a:off x="3797300" y="6451346"/>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54432</xdr:rowOff>
    </xdr:from>
    <xdr:to>
      <xdr:col>19</xdr:col>
      <xdr:colOff>177800</xdr:colOff>
      <xdr:row>37</xdr:row>
      <xdr:rowOff>141529</xdr:rowOff>
    </xdr:to>
    <xdr:cxnSp macro="">
      <xdr:nvCxnSpPr>
        <xdr:cNvPr id="62" name="直線コネクタ 61"/>
        <xdr:cNvCxnSpPr/>
      </xdr:nvCxnSpPr>
      <xdr:spPr>
        <a:xfrm>
          <a:off x="2908300" y="6398082"/>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9169</xdr:rowOff>
    </xdr:from>
    <xdr:to>
      <xdr:col>15</xdr:col>
      <xdr:colOff>50800</xdr:colOff>
      <xdr:row>37</xdr:row>
      <xdr:rowOff>54432</xdr:rowOff>
    </xdr:to>
    <xdr:cxnSp macro="">
      <xdr:nvCxnSpPr>
        <xdr:cNvPr id="65" name="直線コネクタ 64"/>
        <xdr:cNvCxnSpPr/>
      </xdr:nvCxnSpPr>
      <xdr:spPr>
        <a:xfrm>
          <a:off x="2019300" y="6181369"/>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9169</xdr:rowOff>
    </xdr:from>
    <xdr:to>
      <xdr:col>10</xdr:col>
      <xdr:colOff>114300</xdr:colOff>
      <xdr:row>37</xdr:row>
      <xdr:rowOff>83464</xdr:rowOff>
    </xdr:to>
    <xdr:cxnSp macro="">
      <xdr:nvCxnSpPr>
        <xdr:cNvPr id="68" name="直線コネクタ 67"/>
        <xdr:cNvCxnSpPr/>
      </xdr:nvCxnSpPr>
      <xdr:spPr>
        <a:xfrm flipV="1">
          <a:off x="1130300" y="6181369"/>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56896</xdr:rowOff>
    </xdr:from>
    <xdr:to>
      <xdr:col>24</xdr:col>
      <xdr:colOff>114300</xdr:colOff>
      <xdr:row>37</xdr:row>
      <xdr:rowOff>158496</xdr:rowOff>
    </xdr:to>
    <xdr:sp macro="" textlink="">
      <xdr:nvSpPr>
        <xdr:cNvPr id="78" name="楕円 77"/>
        <xdr:cNvSpPr/>
      </xdr:nvSpPr>
      <xdr:spPr>
        <a:xfrm>
          <a:off x="4584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35323</xdr:rowOff>
    </xdr:from>
    <xdr:ext cx="469744" cy="259045"/>
    <xdr:sp macro="" textlink="">
      <xdr:nvSpPr>
        <xdr:cNvPr id="79" name="議会費該当値テキスト"/>
        <xdr:cNvSpPr txBox="1"/>
      </xdr:nvSpPr>
      <xdr:spPr>
        <a:xfrm>
          <a:off x="4686300"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90729</xdr:rowOff>
    </xdr:from>
    <xdr:to>
      <xdr:col>20</xdr:col>
      <xdr:colOff>38100</xdr:colOff>
      <xdr:row>38</xdr:row>
      <xdr:rowOff>20879</xdr:rowOff>
    </xdr:to>
    <xdr:sp macro="" textlink="">
      <xdr:nvSpPr>
        <xdr:cNvPr id="80" name="楕円 79"/>
        <xdr:cNvSpPr/>
      </xdr:nvSpPr>
      <xdr:spPr>
        <a:xfrm>
          <a:off x="3746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12006</xdr:rowOff>
    </xdr:from>
    <xdr:ext cx="469744" cy="259045"/>
    <xdr:sp macro="" textlink="">
      <xdr:nvSpPr>
        <xdr:cNvPr id="81" name="テキスト ボックス 80"/>
        <xdr:cNvSpPr txBox="1"/>
      </xdr:nvSpPr>
      <xdr:spPr>
        <a:xfrm>
          <a:off x="3562428" y="65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3632</xdr:rowOff>
    </xdr:from>
    <xdr:to>
      <xdr:col>15</xdr:col>
      <xdr:colOff>101600</xdr:colOff>
      <xdr:row>37</xdr:row>
      <xdr:rowOff>105232</xdr:rowOff>
    </xdr:to>
    <xdr:sp macro="" textlink="">
      <xdr:nvSpPr>
        <xdr:cNvPr id="82" name="楕円 81"/>
        <xdr:cNvSpPr/>
      </xdr:nvSpPr>
      <xdr:spPr>
        <a:xfrm>
          <a:off x="28575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96359</xdr:rowOff>
    </xdr:from>
    <xdr:ext cx="469744" cy="259045"/>
    <xdr:sp macro="" textlink="">
      <xdr:nvSpPr>
        <xdr:cNvPr id="83" name="テキスト ボックス 82"/>
        <xdr:cNvSpPr txBox="1"/>
      </xdr:nvSpPr>
      <xdr:spPr>
        <a:xfrm>
          <a:off x="2673428" y="644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129819</xdr:rowOff>
    </xdr:from>
    <xdr:to>
      <xdr:col>10</xdr:col>
      <xdr:colOff>165100</xdr:colOff>
      <xdr:row>36</xdr:row>
      <xdr:rowOff>59969</xdr:rowOff>
    </xdr:to>
    <xdr:sp macro="" textlink="">
      <xdr:nvSpPr>
        <xdr:cNvPr id="84" name="楕円 83"/>
        <xdr:cNvSpPr/>
      </xdr:nvSpPr>
      <xdr:spPr>
        <a:xfrm>
          <a:off x="1968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76496</xdr:rowOff>
    </xdr:from>
    <xdr:ext cx="469744" cy="259045"/>
    <xdr:sp macro="" textlink="">
      <xdr:nvSpPr>
        <xdr:cNvPr id="85" name="テキスト ボックス 84"/>
        <xdr:cNvSpPr txBox="1"/>
      </xdr:nvSpPr>
      <xdr:spPr>
        <a:xfrm>
          <a:off x="1784428" y="590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32664</xdr:rowOff>
    </xdr:from>
    <xdr:to>
      <xdr:col>6</xdr:col>
      <xdr:colOff>38100</xdr:colOff>
      <xdr:row>37</xdr:row>
      <xdr:rowOff>134264</xdr:rowOff>
    </xdr:to>
    <xdr:sp macro="" textlink="">
      <xdr:nvSpPr>
        <xdr:cNvPr id="86" name="楕円 85"/>
        <xdr:cNvSpPr/>
      </xdr:nvSpPr>
      <xdr:spPr>
        <a:xfrm>
          <a:off x="1079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125392</xdr:rowOff>
    </xdr:from>
    <xdr:ext cx="469744" cy="259045"/>
    <xdr:sp macro="" textlink="">
      <xdr:nvSpPr>
        <xdr:cNvPr id="87" name="テキスト ボックス 86"/>
        <xdr:cNvSpPr txBox="1"/>
      </xdr:nvSpPr>
      <xdr:spPr>
        <a:xfrm>
          <a:off x="895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164065</xdr:rowOff>
    </xdr:from>
    <xdr:to>
      <xdr:col>24</xdr:col>
      <xdr:colOff>63500</xdr:colOff>
      <xdr:row>58</xdr:row>
      <xdr:rowOff>163</xdr:rowOff>
    </xdr:to>
    <xdr:cxnSp macro="">
      <xdr:nvCxnSpPr>
        <xdr:cNvPr id="118" name="直線コネクタ 117"/>
        <xdr:cNvCxnSpPr/>
      </xdr:nvCxnSpPr>
      <xdr:spPr>
        <a:xfrm flipV="1">
          <a:off x="3797300" y="9936715"/>
          <a:ext cx="8382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152776</xdr:rowOff>
    </xdr:from>
    <xdr:to>
      <xdr:col>19</xdr:col>
      <xdr:colOff>177800</xdr:colOff>
      <xdr:row>58</xdr:row>
      <xdr:rowOff>163</xdr:rowOff>
    </xdr:to>
    <xdr:cxnSp macro="">
      <xdr:nvCxnSpPr>
        <xdr:cNvPr id="121" name="直線コネクタ 120"/>
        <xdr:cNvCxnSpPr/>
      </xdr:nvCxnSpPr>
      <xdr:spPr>
        <a:xfrm>
          <a:off x="2908300" y="9925426"/>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6541</xdr:rowOff>
    </xdr:from>
    <xdr:to>
      <xdr:col>15</xdr:col>
      <xdr:colOff>50800</xdr:colOff>
      <xdr:row>57</xdr:row>
      <xdr:rowOff>152776</xdr:rowOff>
    </xdr:to>
    <xdr:cxnSp macro="">
      <xdr:nvCxnSpPr>
        <xdr:cNvPr id="124" name="直線コネクタ 123"/>
        <xdr:cNvCxnSpPr/>
      </xdr:nvCxnSpPr>
      <xdr:spPr>
        <a:xfrm>
          <a:off x="2019300" y="9607741"/>
          <a:ext cx="889000" cy="3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6541</xdr:rowOff>
    </xdr:from>
    <xdr:to>
      <xdr:col>10</xdr:col>
      <xdr:colOff>114300</xdr:colOff>
      <xdr:row>58</xdr:row>
      <xdr:rowOff>70535</xdr:rowOff>
    </xdr:to>
    <xdr:cxnSp macro="">
      <xdr:nvCxnSpPr>
        <xdr:cNvPr id="127" name="直線コネクタ 126"/>
        <xdr:cNvCxnSpPr/>
      </xdr:nvCxnSpPr>
      <xdr:spPr>
        <a:xfrm flipV="1">
          <a:off x="1130300" y="9607741"/>
          <a:ext cx="889000" cy="40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113265</xdr:rowOff>
    </xdr:from>
    <xdr:to>
      <xdr:col>24</xdr:col>
      <xdr:colOff>114300</xdr:colOff>
      <xdr:row>58</xdr:row>
      <xdr:rowOff>43415</xdr:rowOff>
    </xdr:to>
    <xdr:sp macro="" textlink="">
      <xdr:nvSpPr>
        <xdr:cNvPr id="137" name="楕円 136"/>
        <xdr:cNvSpPr/>
      </xdr:nvSpPr>
      <xdr:spPr>
        <a:xfrm>
          <a:off x="4584700" y="98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28192</xdr:rowOff>
    </xdr:from>
    <xdr:ext cx="534377" cy="259045"/>
    <xdr:sp macro="" textlink="">
      <xdr:nvSpPr>
        <xdr:cNvPr id="138" name="総務費該当値テキスト"/>
        <xdr:cNvSpPr txBox="1"/>
      </xdr:nvSpPr>
      <xdr:spPr>
        <a:xfrm>
          <a:off x="4686300" y="98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120813</xdr:rowOff>
    </xdr:from>
    <xdr:to>
      <xdr:col>20</xdr:col>
      <xdr:colOff>38100</xdr:colOff>
      <xdr:row>58</xdr:row>
      <xdr:rowOff>50963</xdr:rowOff>
    </xdr:to>
    <xdr:sp macro="" textlink="">
      <xdr:nvSpPr>
        <xdr:cNvPr id="139" name="楕円 138"/>
        <xdr:cNvSpPr/>
      </xdr:nvSpPr>
      <xdr:spPr>
        <a:xfrm>
          <a:off x="3746500" y="98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42090</xdr:rowOff>
    </xdr:from>
    <xdr:ext cx="534377" cy="259045"/>
    <xdr:sp macro="" textlink="">
      <xdr:nvSpPr>
        <xdr:cNvPr id="140" name="テキスト ボックス 139"/>
        <xdr:cNvSpPr txBox="1"/>
      </xdr:nvSpPr>
      <xdr:spPr>
        <a:xfrm>
          <a:off x="3530111" y="99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101976</xdr:rowOff>
    </xdr:from>
    <xdr:to>
      <xdr:col>15</xdr:col>
      <xdr:colOff>101600</xdr:colOff>
      <xdr:row>58</xdr:row>
      <xdr:rowOff>32126</xdr:rowOff>
    </xdr:to>
    <xdr:sp macro="" textlink="">
      <xdr:nvSpPr>
        <xdr:cNvPr id="141" name="楕円 140"/>
        <xdr:cNvSpPr/>
      </xdr:nvSpPr>
      <xdr:spPr>
        <a:xfrm>
          <a:off x="2857500" y="98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23253</xdr:rowOff>
    </xdr:from>
    <xdr:ext cx="534377" cy="259045"/>
    <xdr:sp macro="" textlink="">
      <xdr:nvSpPr>
        <xdr:cNvPr id="142" name="テキスト ボックス 141"/>
        <xdr:cNvSpPr txBox="1"/>
      </xdr:nvSpPr>
      <xdr:spPr>
        <a:xfrm>
          <a:off x="2641111" y="996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127191</xdr:rowOff>
    </xdr:from>
    <xdr:to>
      <xdr:col>10</xdr:col>
      <xdr:colOff>165100</xdr:colOff>
      <xdr:row>56</xdr:row>
      <xdr:rowOff>57341</xdr:rowOff>
    </xdr:to>
    <xdr:sp macro="" textlink="">
      <xdr:nvSpPr>
        <xdr:cNvPr id="143" name="楕円 142"/>
        <xdr:cNvSpPr/>
      </xdr:nvSpPr>
      <xdr:spPr>
        <a:xfrm>
          <a:off x="1968500" y="95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48468</xdr:rowOff>
    </xdr:from>
    <xdr:ext cx="599010" cy="259045"/>
    <xdr:sp macro="" textlink="">
      <xdr:nvSpPr>
        <xdr:cNvPr id="144" name="テキスト ボックス 143"/>
        <xdr:cNvSpPr txBox="1"/>
      </xdr:nvSpPr>
      <xdr:spPr>
        <a:xfrm>
          <a:off x="1719795" y="96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19735</xdr:rowOff>
    </xdr:from>
    <xdr:to>
      <xdr:col>6</xdr:col>
      <xdr:colOff>38100</xdr:colOff>
      <xdr:row>58</xdr:row>
      <xdr:rowOff>121335</xdr:rowOff>
    </xdr:to>
    <xdr:sp macro="" textlink="">
      <xdr:nvSpPr>
        <xdr:cNvPr id="145" name="楕円 144"/>
        <xdr:cNvSpPr/>
      </xdr:nvSpPr>
      <xdr:spPr>
        <a:xfrm>
          <a:off x="1079500" y="99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112462</xdr:rowOff>
    </xdr:from>
    <xdr:ext cx="534377" cy="259045"/>
    <xdr:sp macro="" textlink="">
      <xdr:nvSpPr>
        <xdr:cNvPr id="146" name="テキスト ボックス 145"/>
        <xdr:cNvSpPr txBox="1"/>
      </xdr:nvSpPr>
      <xdr:spPr>
        <a:xfrm>
          <a:off x="863111" y="100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35730</xdr:rowOff>
    </xdr:from>
    <xdr:to>
      <xdr:col>24</xdr:col>
      <xdr:colOff>63500</xdr:colOff>
      <xdr:row>76</xdr:row>
      <xdr:rowOff>137795</xdr:rowOff>
    </xdr:to>
    <xdr:cxnSp macro="">
      <xdr:nvCxnSpPr>
        <xdr:cNvPr id="178" name="直線コネクタ 177"/>
        <xdr:cNvCxnSpPr/>
      </xdr:nvCxnSpPr>
      <xdr:spPr>
        <a:xfrm flipV="1">
          <a:off x="3797300" y="12894480"/>
          <a:ext cx="838200" cy="27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116056</xdr:rowOff>
    </xdr:from>
    <xdr:to>
      <xdr:col>19</xdr:col>
      <xdr:colOff>177800</xdr:colOff>
      <xdr:row>76</xdr:row>
      <xdr:rowOff>137795</xdr:rowOff>
    </xdr:to>
    <xdr:cxnSp macro="">
      <xdr:nvCxnSpPr>
        <xdr:cNvPr id="181" name="直線コネクタ 180"/>
        <xdr:cNvCxnSpPr/>
      </xdr:nvCxnSpPr>
      <xdr:spPr>
        <a:xfrm>
          <a:off x="2908300" y="13146256"/>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116056</xdr:rowOff>
    </xdr:from>
    <xdr:to>
      <xdr:col>15</xdr:col>
      <xdr:colOff>50800</xdr:colOff>
      <xdr:row>78</xdr:row>
      <xdr:rowOff>49741</xdr:rowOff>
    </xdr:to>
    <xdr:cxnSp macro="">
      <xdr:nvCxnSpPr>
        <xdr:cNvPr id="184" name="直線コネクタ 183"/>
        <xdr:cNvCxnSpPr/>
      </xdr:nvCxnSpPr>
      <xdr:spPr>
        <a:xfrm flipV="1">
          <a:off x="2019300" y="13146256"/>
          <a:ext cx="889000" cy="2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49741</xdr:rowOff>
    </xdr:from>
    <xdr:to>
      <xdr:col>10</xdr:col>
      <xdr:colOff>114300</xdr:colOff>
      <xdr:row>78</xdr:row>
      <xdr:rowOff>78098</xdr:rowOff>
    </xdr:to>
    <xdr:cxnSp macro="">
      <xdr:nvCxnSpPr>
        <xdr:cNvPr id="187" name="直線コネクタ 186"/>
        <xdr:cNvCxnSpPr/>
      </xdr:nvCxnSpPr>
      <xdr:spPr>
        <a:xfrm flipV="1">
          <a:off x="1130300" y="13422841"/>
          <a:ext cx="889000" cy="2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156380</xdr:rowOff>
    </xdr:from>
    <xdr:to>
      <xdr:col>24</xdr:col>
      <xdr:colOff>114300</xdr:colOff>
      <xdr:row>75</xdr:row>
      <xdr:rowOff>86530</xdr:rowOff>
    </xdr:to>
    <xdr:sp macro="" textlink="">
      <xdr:nvSpPr>
        <xdr:cNvPr id="197" name="楕円 196"/>
        <xdr:cNvSpPr/>
      </xdr:nvSpPr>
      <xdr:spPr>
        <a:xfrm>
          <a:off x="4584700" y="128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7807</xdr:rowOff>
    </xdr:from>
    <xdr:ext cx="599010" cy="259045"/>
    <xdr:sp macro="" textlink="">
      <xdr:nvSpPr>
        <xdr:cNvPr id="198" name="民生費該当値テキスト"/>
        <xdr:cNvSpPr txBox="1"/>
      </xdr:nvSpPr>
      <xdr:spPr>
        <a:xfrm>
          <a:off x="4686300" y="1269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86995</xdr:rowOff>
    </xdr:from>
    <xdr:to>
      <xdr:col>20</xdr:col>
      <xdr:colOff>38100</xdr:colOff>
      <xdr:row>77</xdr:row>
      <xdr:rowOff>17145</xdr:rowOff>
    </xdr:to>
    <xdr:sp macro="" textlink="">
      <xdr:nvSpPr>
        <xdr:cNvPr id="199" name="楕円 198"/>
        <xdr:cNvSpPr/>
      </xdr:nvSpPr>
      <xdr:spPr>
        <a:xfrm>
          <a:off x="3746500" y="131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8272</xdr:rowOff>
    </xdr:from>
    <xdr:ext cx="599010" cy="259045"/>
    <xdr:sp macro="" textlink="">
      <xdr:nvSpPr>
        <xdr:cNvPr id="200" name="テキスト ボックス 199"/>
        <xdr:cNvSpPr txBox="1"/>
      </xdr:nvSpPr>
      <xdr:spPr>
        <a:xfrm>
          <a:off x="3497795" y="1320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65256</xdr:rowOff>
    </xdr:from>
    <xdr:to>
      <xdr:col>15</xdr:col>
      <xdr:colOff>101600</xdr:colOff>
      <xdr:row>76</xdr:row>
      <xdr:rowOff>166856</xdr:rowOff>
    </xdr:to>
    <xdr:sp macro="" textlink="">
      <xdr:nvSpPr>
        <xdr:cNvPr id="201" name="楕円 200"/>
        <xdr:cNvSpPr/>
      </xdr:nvSpPr>
      <xdr:spPr>
        <a:xfrm>
          <a:off x="2857500" y="130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157983</xdr:rowOff>
    </xdr:from>
    <xdr:ext cx="599010" cy="259045"/>
    <xdr:sp macro="" textlink="">
      <xdr:nvSpPr>
        <xdr:cNvPr id="202" name="テキスト ボックス 201"/>
        <xdr:cNvSpPr txBox="1"/>
      </xdr:nvSpPr>
      <xdr:spPr>
        <a:xfrm>
          <a:off x="2608795" y="1318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170391</xdr:rowOff>
    </xdr:from>
    <xdr:to>
      <xdr:col>10</xdr:col>
      <xdr:colOff>165100</xdr:colOff>
      <xdr:row>78</xdr:row>
      <xdr:rowOff>100541</xdr:rowOff>
    </xdr:to>
    <xdr:sp macro="" textlink="">
      <xdr:nvSpPr>
        <xdr:cNvPr id="203" name="楕円 202"/>
        <xdr:cNvSpPr/>
      </xdr:nvSpPr>
      <xdr:spPr>
        <a:xfrm>
          <a:off x="1968500" y="133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91668</xdr:rowOff>
    </xdr:from>
    <xdr:ext cx="599010" cy="259045"/>
    <xdr:sp macro="" textlink="">
      <xdr:nvSpPr>
        <xdr:cNvPr id="204" name="テキスト ボックス 203"/>
        <xdr:cNvSpPr txBox="1"/>
      </xdr:nvSpPr>
      <xdr:spPr>
        <a:xfrm>
          <a:off x="1719795" y="1346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27298</xdr:rowOff>
    </xdr:from>
    <xdr:to>
      <xdr:col>6</xdr:col>
      <xdr:colOff>38100</xdr:colOff>
      <xdr:row>78</xdr:row>
      <xdr:rowOff>128898</xdr:rowOff>
    </xdr:to>
    <xdr:sp macro="" textlink="">
      <xdr:nvSpPr>
        <xdr:cNvPr id="205" name="楕円 204"/>
        <xdr:cNvSpPr/>
      </xdr:nvSpPr>
      <xdr:spPr>
        <a:xfrm>
          <a:off x="1079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120025</xdr:rowOff>
    </xdr:from>
    <xdr:ext cx="599010" cy="259045"/>
    <xdr:sp macro="" textlink="">
      <xdr:nvSpPr>
        <xdr:cNvPr id="206" name="テキスト ボックス 205"/>
        <xdr:cNvSpPr txBox="1"/>
      </xdr:nvSpPr>
      <xdr:spPr>
        <a:xfrm>
          <a:off x="830795" y="134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151625</xdr:rowOff>
    </xdr:from>
    <xdr:to>
      <xdr:col>24</xdr:col>
      <xdr:colOff>62865</xdr:colOff>
      <xdr:row>98</xdr:row>
      <xdr:rowOff>14390</xdr:rowOff>
    </xdr:to>
    <xdr:cxnSp macro="">
      <xdr:nvCxnSpPr>
        <xdr:cNvPr id="230" name="直線コネクタ 229"/>
        <xdr:cNvCxnSpPr/>
      </xdr:nvCxnSpPr>
      <xdr:spPr>
        <a:xfrm flipV="1">
          <a:off x="4633595" y="15925025"/>
          <a:ext cx="1270" cy="89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18217</xdr:rowOff>
    </xdr:from>
    <xdr:ext cx="534377" cy="259045"/>
    <xdr:sp macro="" textlink="">
      <xdr:nvSpPr>
        <xdr:cNvPr id="231" name="衛生費最小値テキスト"/>
        <xdr:cNvSpPr txBox="1"/>
      </xdr:nvSpPr>
      <xdr:spPr>
        <a:xfrm>
          <a:off x="4686300"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14390</xdr:rowOff>
    </xdr:from>
    <xdr:to>
      <xdr:col>24</xdr:col>
      <xdr:colOff>152400</xdr:colOff>
      <xdr:row>98</xdr:row>
      <xdr:rowOff>14390</xdr:rowOff>
    </xdr:to>
    <xdr:cxnSp macro="">
      <xdr:nvCxnSpPr>
        <xdr:cNvPr id="232" name="直線コネクタ 231"/>
        <xdr:cNvCxnSpPr/>
      </xdr:nvCxnSpPr>
      <xdr:spPr>
        <a:xfrm>
          <a:off x="4546600" y="16816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98302</xdr:rowOff>
    </xdr:from>
    <xdr:ext cx="599010" cy="259045"/>
    <xdr:sp macro="" textlink="">
      <xdr:nvSpPr>
        <xdr:cNvPr id="233" name="衛生費最大値テキスト"/>
        <xdr:cNvSpPr txBox="1"/>
      </xdr:nvSpPr>
      <xdr:spPr>
        <a:xfrm>
          <a:off x="4686300" y="1570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151625</xdr:rowOff>
    </xdr:from>
    <xdr:to>
      <xdr:col>24</xdr:col>
      <xdr:colOff>152400</xdr:colOff>
      <xdr:row>92</xdr:row>
      <xdr:rowOff>151625</xdr:rowOff>
    </xdr:to>
    <xdr:cxnSp macro="">
      <xdr:nvCxnSpPr>
        <xdr:cNvPr id="234" name="直線コネクタ 233"/>
        <xdr:cNvCxnSpPr/>
      </xdr:nvCxnSpPr>
      <xdr:spPr>
        <a:xfrm>
          <a:off x="4546600" y="159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88753</xdr:rowOff>
    </xdr:from>
    <xdr:to>
      <xdr:col>24</xdr:col>
      <xdr:colOff>63500</xdr:colOff>
      <xdr:row>93</xdr:row>
      <xdr:rowOff>156266</xdr:rowOff>
    </xdr:to>
    <xdr:cxnSp macro="">
      <xdr:nvCxnSpPr>
        <xdr:cNvPr id="235" name="直線コネクタ 234"/>
        <xdr:cNvCxnSpPr/>
      </xdr:nvCxnSpPr>
      <xdr:spPr>
        <a:xfrm>
          <a:off x="3797300" y="15519253"/>
          <a:ext cx="838200" cy="58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47469</xdr:rowOff>
    </xdr:from>
    <xdr:ext cx="534377" cy="259045"/>
    <xdr:sp macro="" textlink="">
      <xdr:nvSpPr>
        <xdr:cNvPr id="236" name="衛生費平均値テキスト"/>
        <xdr:cNvSpPr txBox="1"/>
      </xdr:nvSpPr>
      <xdr:spPr>
        <a:xfrm>
          <a:off x="4686300" y="1650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69042</xdr:rowOff>
    </xdr:from>
    <xdr:to>
      <xdr:col>24</xdr:col>
      <xdr:colOff>114300</xdr:colOff>
      <xdr:row>96</xdr:row>
      <xdr:rowOff>170642</xdr:rowOff>
    </xdr:to>
    <xdr:sp macro="" textlink="">
      <xdr:nvSpPr>
        <xdr:cNvPr id="237" name="フローチャート: 判断 236"/>
        <xdr:cNvSpPr/>
      </xdr:nvSpPr>
      <xdr:spPr>
        <a:xfrm>
          <a:off x="4584700" y="1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88753</xdr:rowOff>
    </xdr:from>
    <xdr:to>
      <xdr:col>19</xdr:col>
      <xdr:colOff>177800</xdr:colOff>
      <xdr:row>93</xdr:row>
      <xdr:rowOff>94529</xdr:rowOff>
    </xdr:to>
    <xdr:cxnSp macro="">
      <xdr:nvCxnSpPr>
        <xdr:cNvPr id="238" name="直線コネクタ 237"/>
        <xdr:cNvCxnSpPr/>
      </xdr:nvCxnSpPr>
      <xdr:spPr>
        <a:xfrm flipV="1">
          <a:off x="2908300" y="15519253"/>
          <a:ext cx="889000" cy="5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59023</xdr:rowOff>
    </xdr:from>
    <xdr:to>
      <xdr:col>20</xdr:col>
      <xdr:colOff>38100</xdr:colOff>
      <xdr:row>96</xdr:row>
      <xdr:rowOff>160623</xdr:rowOff>
    </xdr:to>
    <xdr:sp macro="" textlink="">
      <xdr:nvSpPr>
        <xdr:cNvPr id="239" name="フローチャート: 判断 238"/>
        <xdr:cNvSpPr/>
      </xdr:nvSpPr>
      <xdr:spPr>
        <a:xfrm>
          <a:off x="37465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151750</xdr:rowOff>
    </xdr:from>
    <xdr:ext cx="534377" cy="259045"/>
    <xdr:sp macro="" textlink="">
      <xdr:nvSpPr>
        <xdr:cNvPr id="240" name="テキスト ボックス 239"/>
        <xdr:cNvSpPr txBox="1"/>
      </xdr:nvSpPr>
      <xdr:spPr>
        <a:xfrm>
          <a:off x="3530111" y="166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94529</xdr:rowOff>
    </xdr:from>
    <xdr:to>
      <xdr:col>15</xdr:col>
      <xdr:colOff>50800</xdr:colOff>
      <xdr:row>94</xdr:row>
      <xdr:rowOff>105508</xdr:rowOff>
    </xdr:to>
    <xdr:cxnSp macro="">
      <xdr:nvCxnSpPr>
        <xdr:cNvPr id="241" name="直線コネクタ 240"/>
        <xdr:cNvCxnSpPr/>
      </xdr:nvCxnSpPr>
      <xdr:spPr>
        <a:xfrm flipV="1">
          <a:off x="2019300" y="16039379"/>
          <a:ext cx="889000" cy="1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53634</xdr:rowOff>
    </xdr:from>
    <xdr:to>
      <xdr:col>15</xdr:col>
      <xdr:colOff>101600</xdr:colOff>
      <xdr:row>96</xdr:row>
      <xdr:rowOff>155234</xdr:rowOff>
    </xdr:to>
    <xdr:sp macro="" textlink="">
      <xdr:nvSpPr>
        <xdr:cNvPr id="242" name="フローチャート: 判断 241"/>
        <xdr:cNvSpPr/>
      </xdr:nvSpPr>
      <xdr:spPr>
        <a:xfrm>
          <a:off x="2857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146361</xdr:rowOff>
    </xdr:from>
    <xdr:ext cx="534377" cy="259045"/>
    <xdr:sp macro="" textlink="">
      <xdr:nvSpPr>
        <xdr:cNvPr id="243" name="テキスト ボックス 242"/>
        <xdr:cNvSpPr txBox="1"/>
      </xdr:nvSpPr>
      <xdr:spPr>
        <a:xfrm>
          <a:off x="2641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105508</xdr:rowOff>
    </xdr:from>
    <xdr:to>
      <xdr:col>10</xdr:col>
      <xdr:colOff>114300</xdr:colOff>
      <xdr:row>95</xdr:row>
      <xdr:rowOff>81849</xdr:rowOff>
    </xdr:to>
    <xdr:cxnSp macro="">
      <xdr:nvCxnSpPr>
        <xdr:cNvPr id="244" name="直線コネクタ 243"/>
        <xdr:cNvCxnSpPr/>
      </xdr:nvCxnSpPr>
      <xdr:spPr>
        <a:xfrm flipV="1">
          <a:off x="1130300" y="16221808"/>
          <a:ext cx="889000" cy="14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115494</xdr:rowOff>
    </xdr:from>
    <xdr:to>
      <xdr:col>10</xdr:col>
      <xdr:colOff>165100</xdr:colOff>
      <xdr:row>97</xdr:row>
      <xdr:rowOff>45644</xdr:rowOff>
    </xdr:to>
    <xdr:sp macro="" textlink="">
      <xdr:nvSpPr>
        <xdr:cNvPr id="245" name="フローチャート: 判断 244"/>
        <xdr:cNvSpPr/>
      </xdr:nvSpPr>
      <xdr:spPr>
        <a:xfrm>
          <a:off x="196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36771</xdr:rowOff>
    </xdr:from>
    <xdr:ext cx="534377" cy="259045"/>
    <xdr:sp macro="" textlink="">
      <xdr:nvSpPr>
        <xdr:cNvPr id="246" name="テキスト ボックス 245"/>
        <xdr:cNvSpPr txBox="1"/>
      </xdr:nvSpPr>
      <xdr:spPr>
        <a:xfrm>
          <a:off x="175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140388</xdr:rowOff>
    </xdr:from>
    <xdr:to>
      <xdr:col>6</xdr:col>
      <xdr:colOff>38100</xdr:colOff>
      <xdr:row>97</xdr:row>
      <xdr:rowOff>70538</xdr:rowOff>
    </xdr:to>
    <xdr:sp macro="" textlink="">
      <xdr:nvSpPr>
        <xdr:cNvPr id="247" name="フローチャート: 判断 246"/>
        <xdr:cNvSpPr/>
      </xdr:nvSpPr>
      <xdr:spPr>
        <a:xfrm>
          <a:off x="1079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61665</xdr:rowOff>
    </xdr:from>
    <xdr:ext cx="534377" cy="259045"/>
    <xdr:sp macro="" textlink="">
      <xdr:nvSpPr>
        <xdr:cNvPr id="248" name="テキスト ボックス 247"/>
        <xdr:cNvSpPr txBox="1"/>
      </xdr:nvSpPr>
      <xdr:spPr>
        <a:xfrm>
          <a:off x="863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105466</xdr:rowOff>
    </xdr:from>
    <xdr:to>
      <xdr:col>24</xdr:col>
      <xdr:colOff>114300</xdr:colOff>
      <xdr:row>94</xdr:row>
      <xdr:rowOff>35616</xdr:rowOff>
    </xdr:to>
    <xdr:sp macro="" textlink="">
      <xdr:nvSpPr>
        <xdr:cNvPr id="254" name="楕円 253"/>
        <xdr:cNvSpPr/>
      </xdr:nvSpPr>
      <xdr:spPr>
        <a:xfrm>
          <a:off x="4584700" y="160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128343</xdr:rowOff>
    </xdr:from>
    <xdr:ext cx="599010" cy="259045"/>
    <xdr:sp macro="" textlink="">
      <xdr:nvSpPr>
        <xdr:cNvPr id="255" name="衛生費該当値テキスト"/>
        <xdr:cNvSpPr txBox="1"/>
      </xdr:nvSpPr>
      <xdr:spPr>
        <a:xfrm>
          <a:off x="4686300" y="1590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37953</xdr:rowOff>
    </xdr:from>
    <xdr:to>
      <xdr:col>20</xdr:col>
      <xdr:colOff>38100</xdr:colOff>
      <xdr:row>90</xdr:row>
      <xdr:rowOff>139553</xdr:rowOff>
    </xdr:to>
    <xdr:sp macro="" textlink="">
      <xdr:nvSpPr>
        <xdr:cNvPr id="256" name="楕円 255"/>
        <xdr:cNvSpPr/>
      </xdr:nvSpPr>
      <xdr:spPr>
        <a:xfrm>
          <a:off x="3746500" y="154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156080</xdr:rowOff>
    </xdr:from>
    <xdr:ext cx="599010" cy="259045"/>
    <xdr:sp macro="" textlink="">
      <xdr:nvSpPr>
        <xdr:cNvPr id="257" name="テキスト ボックス 256"/>
        <xdr:cNvSpPr txBox="1"/>
      </xdr:nvSpPr>
      <xdr:spPr>
        <a:xfrm>
          <a:off x="3497795" y="1524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43729</xdr:rowOff>
    </xdr:from>
    <xdr:to>
      <xdr:col>15</xdr:col>
      <xdr:colOff>101600</xdr:colOff>
      <xdr:row>93</xdr:row>
      <xdr:rowOff>145329</xdr:rowOff>
    </xdr:to>
    <xdr:sp macro="" textlink="">
      <xdr:nvSpPr>
        <xdr:cNvPr id="258" name="楕円 257"/>
        <xdr:cNvSpPr/>
      </xdr:nvSpPr>
      <xdr:spPr>
        <a:xfrm>
          <a:off x="2857500" y="159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161856</xdr:rowOff>
    </xdr:from>
    <xdr:ext cx="599010" cy="259045"/>
    <xdr:sp macro="" textlink="">
      <xdr:nvSpPr>
        <xdr:cNvPr id="259" name="テキスト ボックス 258"/>
        <xdr:cNvSpPr txBox="1"/>
      </xdr:nvSpPr>
      <xdr:spPr>
        <a:xfrm>
          <a:off x="2608795" y="1576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54708</xdr:rowOff>
    </xdr:from>
    <xdr:to>
      <xdr:col>10</xdr:col>
      <xdr:colOff>165100</xdr:colOff>
      <xdr:row>94</xdr:row>
      <xdr:rowOff>156308</xdr:rowOff>
    </xdr:to>
    <xdr:sp macro="" textlink="">
      <xdr:nvSpPr>
        <xdr:cNvPr id="260" name="楕円 259"/>
        <xdr:cNvSpPr/>
      </xdr:nvSpPr>
      <xdr:spPr>
        <a:xfrm>
          <a:off x="1968500" y="16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1385</xdr:rowOff>
    </xdr:from>
    <xdr:ext cx="599010" cy="259045"/>
    <xdr:sp macro="" textlink="">
      <xdr:nvSpPr>
        <xdr:cNvPr id="261" name="テキスト ボックス 260"/>
        <xdr:cNvSpPr txBox="1"/>
      </xdr:nvSpPr>
      <xdr:spPr>
        <a:xfrm>
          <a:off x="1719795" y="1594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31049</xdr:rowOff>
    </xdr:from>
    <xdr:to>
      <xdr:col>6</xdr:col>
      <xdr:colOff>38100</xdr:colOff>
      <xdr:row>95</xdr:row>
      <xdr:rowOff>132649</xdr:rowOff>
    </xdr:to>
    <xdr:sp macro="" textlink="">
      <xdr:nvSpPr>
        <xdr:cNvPr id="262" name="楕円 261"/>
        <xdr:cNvSpPr/>
      </xdr:nvSpPr>
      <xdr:spPr>
        <a:xfrm>
          <a:off x="1079500" y="163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149176</xdr:rowOff>
    </xdr:from>
    <xdr:ext cx="534377" cy="259045"/>
    <xdr:sp macro="" textlink="">
      <xdr:nvSpPr>
        <xdr:cNvPr id="263" name="テキスト ボックス 262"/>
        <xdr:cNvSpPr txBox="1"/>
      </xdr:nvSpPr>
      <xdr:spPr>
        <a:xfrm>
          <a:off x="863111" y="1609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5" name="直線コネクタ 284"/>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8" name="労働費最大値テキスト"/>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9" name="直線コネクタ 288"/>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1" name="労働費平均値テキスト"/>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2" name="フローチャート: 判断 291"/>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4" name="フローチャート: 判断 293"/>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5" name="テキスト ボックス 294"/>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7" name="フローチャート: 判断 296"/>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8" name="テキスト ボックス 297"/>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0" name="フローチャート: 判断 299"/>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1" name="テキスト ボックス 300"/>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2" name="フローチャート: 判断 301"/>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3" name="テキスト ボックス 302"/>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2" name="直線コネクタ 341"/>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3" name="農林水産業費最小値テキスト"/>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4" name="直線コネクタ 343"/>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5" name="農林水産業費最大値テキスト"/>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6" name="直線コネクタ 345"/>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99682</xdr:rowOff>
    </xdr:from>
    <xdr:to>
      <xdr:col>55</xdr:col>
      <xdr:colOff>0</xdr:colOff>
      <xdr:row>58</xdr:row>
      <xdr:rowOff>125997</xdr:rowOff>
    </xdr:to>
    <xdr:cxnSp macro="">
      <xdr:nvCxnSpPr>
        <xdr:cNvPr id="347" name="直線コネクタ 346"/>
        <xdr:cNvCxnSpPr/>
      </xdr:nvCxnSpPr>
      <xdr:spPr>
        <a:xfrm flipV="1">
          <a:off x="9639300" y="10043782"/>
          <a:ext cx="8382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8" name="農林水産業費平均値テキスト"/>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9" name="フローチャート: 判断 348"/>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125997</xdr:rowOff>
    </xdr:from>
    <xdr:to>
      <xdr:col>50</xdr:col>
      <xdr:colOff>114300</xdr:colOff>
      <xdr:row>58</xdr:row>
      <xdr:rowOff>138976</xdr:rowOff>
    </xdr:to>
    <xdr:cxnSp macro="">
      <xdr:nvCxnSpPr>
        <xdr:cNvPr id="350" name="直線コネクタ 349"/>
        <xdr:cNvCxnSpPr/>
      </xdr:nvCxnSpPr>
      <xdr:spPr>
        <a:xfrm flipV="1">
          <a:off x="8750300" y="10070097"/>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1" name="フローチャート: 判断 350"/>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2" name="テキスト ボックス 351"/>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125108</xdr:rowOff>
    </xdr:from>
    <xdr:to>
      <xdr:col>45</xdr:col>
      <xdr:colOff>177800</xdr:colOff>
      <xdr:row>58</xdr:row>
      <xdr:rowOff>138976</xdr:rowOff>
    </xdr:to>
    <xdr:cxnSp macro="">
      <xdr:nvCxnSpPr>
        <xdr:cNvPr id="353" name="直線コネクタ 352"/>
        <xdr:cNvCxnSpPr/>
      </xdr:nvCxnSpPr>
      <xdr:spPr>
        <a:xfrm>
          <a:off x="7861300" y="10069208"/>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4" name="フローチャート: 判断 353"/>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5" name="テキスト ボックス 354"/>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121438</xdr:rowOff>
    </xdr:from>
    <xdr:to>
      <xdr:col>41</xdr:col>
      <xdr:colOff>50800</xdr:colOff>
      <xdr:row>58</xdr:row>
      <xdr:rowOff>125108</xdr:rowOff>
    </xdr:to>
    <xdr:cxnSp macro="">
      <xdr:nvCxnSpPr>
        <xdr:cNvPr id="356" name="直線コネクタ 355"/>
        <xdr:cNvCxnSpPr/>
      </xdr:nvCxnSpPr>
      <xdr:spPr>
        <a:xfrm>
          <a:off x="6972300" y="10065538"/>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7" name="フローチャート: 判断 356"/>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8" name="テキスト ボックス 357"/>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9" name="フローチャート: 判断 358"/>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0" name="テキスト ボックス 359"/>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48882</xdr:rowOff>
    </xdr:from>
    <xdr:to>
      <xdr:col>55</xdr:col>
      <xdr:colOff>50800</xdr:colOff>
      <xdr:row>58</xdr:row>
      <xdr:rowOff>150482</xdr:rowOff>
    </xdr:to>
    <xdr:sp macro="" textlink="">
      <xdr:nvSpPr>
        <xdr:cNvPr id="366" name="楕円 365"/>
        <xdr:cNvSpPr/>
      </xdr:nvSpPr>
      <xdr:spPr>
        <a:xfrm>
          <a:off x="10426700" y="99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135259</xdr:rowOff>
    </xdr:from>
    <xdr:ext cx="469744" cy="259045"/>
    <xdr:sp macro="" textlink="">
      <xdr:nvSpPr>
        <xdr:cNvPr id="367" name="農林水産業費該当値テキスト"/>
        <xdr:cNvSpPr txBox="1"/>
      </xdr:nvSpPr>
      <xdr:spPr>
        <a:xfrm>
          <a:off x="10528300" y="990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75197</xdr:rowOff>
    </xdr:from>
    <xdr:to>
      <xdr:col>50</xdr:col>
      <xdr:colOff>165100</xdr:colOff>
      <xdr:row>59</xdr:row>
      <xdr:rowOff>5347</xdr:rowOff>
    </xdr:to>
    <xdr:sp macro="" textlink="">
      <xdr:nvSpPr>
        <xdr:cNvPr id="368" name="楕円 367"/>
        <xdr:cNvSpPr/>
      </xdr:nvSpPr>
      <xdr:spPr>
        <a:xfrm>
          <a:off x="9588500" y="100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167924</xdr:rowOff>
    </xdr:from>
    <xdr:ext cx="469744" cy="259045"/>
    <xdr:sp macro="" textlink="">
      <xdr:nvSpPr>
        <xdr:cNvPr id="369" name="テキスト ボックス 368"/>
        <xdr:cNvSpPr txBox="1"/>
      </xdr:nvSpPr>
      <xdr:spPr>
        <a:xfrm>
          <a:off x="9404428" y="101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88176</xdr:rowOff>
    </xdr:from>
    <xdr:to>
      <xdr:col>46</xdr:col>
      <xdr:colOff>38100</xdr:colOff>
      <xdr:row>59</xdr:row>
      <xdr:rowOff>18326</xdr:rowOff>
    </xdr:to>
    <xdr:sp macro="" textlink="">
      <xdr:nvSpPr>
        <xdr:cNvPr id="370" name="楕円 369"/>
        <xdr:cNvSpPr/>
      </xdr:nvSpPr>
      <xdr:spPr>
        <a:xfrm>
          <a:off x="8699500" y="100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9453</xdr:rowOff>
    </xdr:from>
    <xdr:ext cx="469744" cy="259045"/>
    <xdr:sp macro="" textlink="">
      <xdr:nvSpPr>
        <xdr:cNvPr id="371" name="テキスト ボックス 370"/>
        <xdr:cNvSpPr txBox="1"/>
      </xdr:nvSpPr>
      <xdr:spPr>
        <a:xfrm>
          <a:off x="8515428" y="101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74308</xdr:rowOff>
    </xdr:from>
    <xdr:to>
      <xdr:col>41</xdr:col>
      <xdr:colOff>101600</xdr:colOff>
      <xdr:row>59</xdr:row>
      <xdr:rowOff>4458</xdr:rowOff>
    </xdr:to>
    <xdr:sp macro="" textlink="">
      <xdr:nvSpPr>
        <xdr:cNvPr id="372" name="楕円 371"/>
        <xdr:cNvSpPr/>
      </xdr:nvSpPr>
      <xdr:spPr>
        <a:xfrm>
          <a:off x="7810500" y="100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167035</xdr:rowOff>
    </xdr:from>
    <xdr:ext cx="469744" cy="259045"/>
    <xdr:sp macro="" textlink="">
      <xdr:nvSpPr>
        <xdr:cNvPr id="373" name="テキスト ボックス 372"/>
        <xdr:cNvSpPr txBox="1"/>
      </xdr:nvSpPr>
      <xdr:spPr>
        <a:xfrm>
          <a:off x="7626428" y="101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70638</xdr:rowOff>
    </xdr:from>
    <xdr:to>
      <xdr:col>36</xdr:col>
      <xdr:colOff>165100</xdr:colOff>
      <xdr:row>59</xdr:row>
      <xdr:rowOff>788</xdr:rowOff>
    </xdr:to>
    <xdr:sp macro="" textlink="">
      <xdr:nvSpPr>
        <xdr:cNvPr id="374" name="楕円 373"/>
        <xdr:cNvSpPr/>
      </xdr:nvSpPr>
      <xdr:spPr>
        <a:xfrm>
          <a:off x="6921500" y="100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163365</xdr:rowOff>
    </xdr:from>
    <xdr:ext cx="469744" cy="259045"/>
    <xdr:sp macro="" textlink="">
      <xdr:nvSpPr>
        <xdr:cNvPr id="375" name="テキスト ボックス 374"/>
        <xdr:cNvSpPr txBox="1"/>
      </xdr:nvSpPr>
      <xdr:spPr>
        <a:xfrm>
          <a:off x="6737428" y="1010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9" name="直線コネクタ 398"/>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0" name="商工費最小値テキスト"/>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1" name="直線コネクタ 400"/>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2" name="商工費最大値テキスト"/>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3" name="直線コネクタ 402"/>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2330</xdr:rowOff>
    </xdr:from>
    <xdr:to>
      <xdr:col>55</xdr:col>
      <xdr:colOff>0</xdr:colOff>
      <xdr:row>79</xdr:row>
      <xdr:rowOff>14846</xdr:rowOff>
    </xdr:to>
    <xdr:cxnSp macro="">
      <xdr:nvCxnSpPr>
        <xdr:cNvPr id="404" name="直線コネクタ 403"/>
        <xdr:cNvCxnSpPr/>
      </xdr:nvCxnSpPr>
      <xdr:spPr>
        <a:xfrm>
          <a:off x="9639300" y="13546880"/>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5" name="商工費平均値テキスト"/>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6" name="フローチャート: 判断 405"/>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164770</xdr:rowOff>
    </xdr:from>
    <xdr:to>
      <xdr:col>50</xdr:col>
      <xdr:colOff>114300</xdr:colOff>
      <xdr:row>79</xdr:row>
      <xdr:rowOff>2330</xdr:rowOff>
    </xdr:to>
    <xdr:cxnSp macro="">
      <xdr:nvCxnSpPr>
        <xdr:cNvPr id="407" name="直線コネクタ 406"/>
        <xdr:cNvCxnSpPr/>
      </xdr:nvCxnSpPr>
      <xdr:spPr>
        <a:xfrm>
          <a:off x="8750300" y="13537870"/>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8" name="フローチャート: 判断 407"/>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9" name="テキスト ボックス 408"/>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10140</xdr:rowOff>
    </xdr:from>
    <xdr:to>
      <xdr:col>45</xdr:col>
      <xdr:colOff>177800</xdr:colOff>
      <xdr:row>78</xdr:row>
      <xdr:rowOff>164770</xdr:rowOff>
    </xdr:to>
    <xdr:cxnSp macro="">
      <xdr:nvCxnSpPr>
        <xdr:cNvPr id="410" name="直線コネクタ 409"/>
        <xdr:cNvCxnSpPr/>
      </xdr:nvCxnSpPr>
      <xdr:spPr>
        <a:xfrm>
          <a:off x="7861300" y="13383240"/>
          <a:ext cx="889000" cy="15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1" name="フローチャート: 判断 410"/>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2" name="テキスト ボックス 411"/>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10140</xdr:rowOff>
    </xdr:from>
    <xdr:to>
      <xdr:col>41</xdr:col>
      <xdr:colOff>50800</xdr:colOff>
      <xdr:row>79</xdr:row>
      <xdr:rowOff>21247</xdr:rowOff>
    </xdr:to>
    <xdr:cxnSp macro="">
      <xdr:nvCxnSpPr>
        <xdr:cNvPr id="413" name="直線コネクタ 412"/>
        <xdr:cNvCxnSpPr/>
      </xdr:nvCxnSpPr>
      <xdr:spPr>
        <a:xfrm flipV="1">
          <a:off x="6972300" y="13383240"/>
          <a:ext cx="889000" cy="1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4" name="フローチャート: 判断 413"/>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5" name="テキスト ボックス 414"/>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6" name="フローチャート: 判断 415"/>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7" name="テキスト ボックス 416"/>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135496</xdr:rowOff>
    </xdr:from>
    <xdr:to>
      <xdr:col>55</xdr:col>
      <xdr:colOff>50800</xdr:colOff>
      <xdr:row>79</xdr:row>
      <xdr:rowOff>65646</xdr:rowOff>
    </xdr:to>
    <xdr:sp macro="" textlink="">
      <xdr:nvSpPr>
        <xdr:cNvPr id="423" name="楕円 422"/>
        <xdr:cNvSpPr/>
      </xdr:nvSpPr>
      <xdr:spPr>
        <a:xfrm>
          <a:off x="104267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50423</xdr:rowOff>
    </xdr:from>
    <xdr:ext cx="469744" cy="259045"/>
    <xdr:sp macro="" textlink="">
      <xdr:nvSpPr>
        <xdr:cNvPr id="424" name="商工費該当値テキスト"/>
        <xdr:cNvSpPr txBox="1"/>
      </xdr:nvSpPr>
      <xdr:spPr>
        <a:xfrm>
          <a:off x="10528300" y="134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122980</xdr:rowOff>
    </xdr:from>
    <xdr:to>
      <xdr:col>50</xdr:col>
      <xdr:colOff>165100</xdr:colOff>
      <xdr:row>79</xdr:row>
      <xdr:rowOff>53130</xdr:rowOff>
    </xdr:to>
    <xdr:sp macro="" textlink="">
      <xdr:nvSpPr>
        <xdr:cNvPr id="425" name="楕円 424"/>
        <xdr:cNvSpPr/>
      </xdr:nvSpPr>
      <xdr:spPr>
        <a:xfrm>
          <a:off x="9588500" y="134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44257</xdr:rowOff>
    </xdr:from>
    <xdr:ext cx="469744" cy="259045"/>
    <xdr:sp macro="" textlink="">
      <xdr:nvSpPr>
        <xdr:cNvPr id="426" name="テキスト ボックス 425"/>
        <xdr:cNvSpPr txBox="1"/>
      </xdr:nvSpPr>
      <xdr:spPr>
        <a:xfrm>
          <a:off x="9404428" y="135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113970</xdr:rowOff>
    </xdr:from>
    <xdr:to>
      <xdr:col>46</xdr:col>
      <xdr:colOff>38100</xdr:colOff>
      <xdr:row>79</xdr:row>
      <xdr:rowOff>44120</xdr:rowOff>
    </xdr:to>
    <xdr:sp macro="" textlink="">
      <xdr:nvSpPr>
        <xdr:cNvPr id="427" name="楕円 426"/>
        <xdr:cNvSpPr/>
      </xdr:nvSpPr>
      <xdr:spPr>
        <a:xfrm>
          <a:off x="86995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35247</xdr:rowOff>
    </xdr:from>
    <xdr:ext cx="469744" cy="259045"/>
    <xdr:sp macro="" textlink="">
      <xdr:nvSpPr>
        <xdr:cNvPr id="428" name="テキスト ボックス 427"/>
        <xdr:cNvSpPr txBox="1"/>
      </xdr:nvSpPr>
      <xdr:spPr>
        <a:xfrm>
          <a:off x="8515428" y="135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130790</xdr:rowOff>
    </xdr:from>
    <xdr:to>
      <xdr:col>41</xdr:col>
      <xdr:colOff>101600</xdr:colOff>
      <xdr:row>78</xdr:row>
      <xdr:rowOff>60940</xdr:rowOff>
    </xdr:to>
    <xdr:sp macro="" textlink="">
      <xdr:nvSpPr>
        <xdr:cNvPr id="429" name="楕円 428"/>
        <xdr:cNvSpPr/>
      </xdr:nvSpPr>
      <xdr:spPr>
        <a:xfrm>
          <a:off x="7810500" y="133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52067</xdr:rowOff>
    </xdr:from>
    <xdr:ext cx="534377" cy="259045"/>
    <xdr:sp macro="" textlink="">
      <xdr:nvSpPr>
        <xdr:cNvPr id="430" name="テキスト ボックス 429"/>
        <xdr:cNvSpPr txBox="1"/>
      </xdr:nvSpPr>
      <xdr:spPr>
        <a:xfrm>
          <a:off x="7594111" y="134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141897</xdr:rowOff>
    </xdr:from>
    <xdr:to>
      <xdr:col>36</xdr:col>
      <xdr:colOff>165100</xdr:colOff>
      <xdr:row>79</xdr:row>
      <xdr:rowOff>72047</xdr:rowOff>
    </xdr:to>
    <xdr:sp macro="" textlink="">
      <xdr:nvSpPr>
        <xdr:cNvPr id="431" name="楕円 430"/>
        <xdr:cNvSpPr/>
      </xdr:nvSpPr>
      <xdr:spPr>
        <a:xfrm>
          <a:off x="6921500" y="135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63174</xdr:rowOff>
    </xdr:from>
    <xdr:ext cx="469744" cy="259045"/>
    <xdr:sp macro="" textlink="">
      <xdr:nvSpPr>
        <xdr:cNvPr id="432" name="テキスト ボックス 431"/>
        <xdr:cNvSpPr txBox="1"/>
      </xdr:nvSpPr>
      <xdr:spPr>
        <a:xfrm>
          <a:off x="6737428" y="1360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7" name="直線コネクタ 456"/>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8" name="土木費最小値テキスト"/>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9" name="直線コネクタ 458"/>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0" name="土木費最大値テキスト"/>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1" name="直線コネクタ 460"/>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14948</xdr:rowOff>
    </xdr:from>
    <xdr:to>
      <xdr:col>55</xdr:col>
      <xdr:colOff>0</xdr:colOff>
      <xdr:row>99</xdr:row>
      <xdr:rowOff>29311</xdr:rowOff>
    </xdr:to>
    <xdr:cxnSp macro="">
      <xdr:nvCxnSpPr>
        <xdr:cNvPr id="462" name="直線コネクタ 461"/>
        <xdr:cNvCxnSpPr/>
      </xdr:nvCxnSpPr>
      <xdr:spPr>
        <a:xfrm flipV="1">
          <a:off x="9639300" y="16988498"/>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3" name="土木費平均値テキスト"/>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4" name="フローチャート: 判断 463"/>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29311</xdr:rowOff>
    </xdr:from>
    <xdr:to>
      <xdr:col>50</xdr:col>
      <xdr:colOff>114300</xdr:colOff>
      <xdr:row>99</xdr:row>
      <xdr:rowOff>61646</xdr:rowOff>
    </xdr:to>
    <xdr:cxnSp macro="">
      <xdr:nvCxnSpPr>
        <xdr:cNvPr id="465" name="直線コネクタ 464"/>
        <xdr:cNvCxnSpPr/>
      </xdr:nvCxnSpPr>
      <xdr:spPr>
        <a:xfrm flipV="1">
          <a:off x="8750300" y="17002861"/>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6" name="フローチャート: 判断 465"/>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7" name="テキスト ボックス 466"/>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61646</xdr:rowOff>
    </xdr:from>
    <xdr:to>
      <xdr:col>45</xdr:col>
      <xdr:colOff>177800</xdr:colOff>
      <xdr:row>99</xdr:row>
      <xdr:rowOff>101905</xdr:rowOff>
    </xdr:to>
    <xdr:cxnSp macro="">
      <xdr:nvCxnSpPr>
        <xdr:cNvPr id="468" name="直線コネクタ 467"/>
        <xdr:cNvCxnSpPr/>
      </xdr:nvCxnSpPr>
      <xdr:spPr>
        <a:xfrm flipV="1">
          <a:off x="7861300" y="17035196"/>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9" name="フローチャート: 判断 468"/>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0" name="テキスト ボックス 469"/>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101905</xdr:rowOff>
    </xdr:from>
    <xdr:to>
      <xdr:col>41</xdr:col>
      <xdr:colOff>50800</xdr:colOff>
      <xdr:row>99</xdr:row>
      <xdr:rowOff>113081</xdr:rowOff>
    </xdr:to>
    <xdr:cxnSp macro="">
      <xdr:nvCxnSpPr>
        <xdr:cNvPr id="471" name="直線コネクタ 470"/>
        <xdr:cNvCxnSpPr/>
      </xdr:nvCxnSpPr>
      <xdr:spPr>
        <a:xfrm flipV="1">
          <a:off x="6972300" y="17075455"/>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2" name="フローチャート: 判断 471"/>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3" name="テキスト ボックス 472"/>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4" name="フローチャート: 判断 473"/>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5" name="テキスト ボックス 474"/>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135598</xdr:rowOff>
    </xdr:from>
    <xdr:to>
      <xdr:col>55</xdr:col>
      <xdr:colOff>50800</xdr:colOff>
      <xdr:row>99</xdr:row>
      <xdr:rowOff>65748</xdr:rowOff>
    </xdr:to>
    <xdr:sp macro="" textlink="">
      <xdr:nvSpPr>
        <xdr:cNvPr id="481" name="楕円 480"/>
        <xdr:cNvSpPr/>
      </xdr:nvSpPr>
      <xdr:spPr>
        <a:xfrm>
          <a:off x="10426700" y="169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50525</xdr:rowOff>
    </xdr:from>
    <xdr:ext cx="534377" cy="259045"/>
    <xdr:sp macro="" textlink="">
      <xdr:nvSpPr>
        <xdr:cNvPr id="482" name="土木費該当値テキスト"/>
        <xdr:cNvSpPr txBox="1"/>
      </xdr:nvSpPr>
      <xdr:spPr>
        <a:xfrm>
          <a:off x="10528300" y="168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149961</xdr:rowOff>
    </xdr:from>
    <xdr:to>
      <xdr:col>50</xdr:col>
      <xdr:colOff>165100</xdr:colOff>
      <xdr:row>99</xdr:row>
      <xdr:rowOff>80111</xdr:rowOff>
    </xdr:to>
    <xdr:sp macro="" textlink="">
      <xdr:nvSpPr>
        <xdr:cNvPr id="483" name="楕円 482"/>
        <xdr:cNvSpPr/>
      </xdr:nvSpPr>
      <xdr:spPr>
        <a:xfrm>
          <a:off x="9588500" y="169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71238</xdr:rowOff>
    </xdr:from>
    <xdr:ext cx="534377" cy="259045"/>
    <xdr:sp macro="" textlink="">
      <xdr:nvSpPr>
        <xdr:cNvPr id="484" name="テキスト ボックス 483"/>
        <xdr:cNvSpPr txBox="1"/>
      </xdr:nvSpPr>
      <xdr:spPr>
        <a:xfrm>
          <a:off x="9372111" y="170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10846</xdr:rowOff>
    </xdr:from>
    <xdr:to>
      <xdr:col>46</xdr:col>
      <xdr:colOff>38100</xdr:colOff>
      <xdr:row>99</xdr:row>
      <xdr:rowOff>112446</xdr:rowOff>
    </xdr:to>
    <xdr:sp macro="" textlink="">
      <xdr:nvSpPr>
        <xdr:cNvPr id="485" name="楕円 484"/>
        <xdr:cNvSpPr/>
      </xdr:nvSpPr>
      <xdr:spPr>
        <a:xfrm>
          <a:off x="8699500" y="169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103573</xdr:rowOff>
    </xdr:from>
    <xdr:ext cx="534377" cy="259045"/>
    <xdr:sp macro="" textlink="">
      <xdr:nvSpPr>
        <xdr:cNvPr id="486" name="テキスト ボックス 485"/>
        <xdr:cNvSpPr txBox="1"/>
      </xdr:nvSpPr>
      <xdr:spPr>
        <a:xfrm>
          <a:off x="8483111" y="170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51105</xdr:rowOff>
    </xdr:from>
    <xdr:to>
      <xdr:col>41</xdr:col>
      <xdr:colOff>101600</xdr:colOff>
      <xdr:row>99</xdr:row>
      <xdr:rowOff>152705</xdr:rowOff>
    </xdr:to>
    <xdr:sp macro="" textlink="">
      <xdr:nvSpPr>
        <xdr:cNvPr id="487" name="楕円 486"/>
        <xdr:cNvSpPr/>
      </xdr:nvSpPr>
      <xdr:spPr>
        <a:xfrm>
          <a:off x="7810500" y="170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143832</xdr:rowOff>
    </xdr:from>
    <xdr:ext cx="534377" cy="259045"/>
    <xdr:sp macro="" textlink="">
      <xdr:nvSpPr>
        <xdr:cNvPr id="488" name="テキスト ボックス 487"/>
        <xdr:cNvSpPr txBox="1"/>
      </xdr:nvSpPr>
      <xdr:spPr>
        <a:xfrm>
          <a:off x="7594111" y="171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62281</xdr:rowOff>
    </xdr:from>
    <xdr:to>
      <xdr:col>36</xdr:col>
      <xdr:colOff>165100</xdr:colOff>
      <xdr:row>99</xdr:row>
      <xdr:rowOff>163881</xdr:rowOff>
    </xdr:to>
    <xdr:sp macro="" textlink="">
      <xdr:nvSpPr>
        <xdr:cNvPr id="489" name="楕円 488"/>
        <xdr:cNvSpPr/>
      </xdr:nvSpPr>
      <xdr:spPr>
        <a:xfrm>
          <a:off x="6921500" y="170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155008</xdr:rowOff>
    </xdr:from>
    <xdr:ext cx="534377" cy="259045"/>
    <xdr:sp macro="" textlink="">
      <xdr:nvSpPr>
        <xdr:cNvPr id="490" name="テキスト ボックス 489"/>
        <xdr:cNvSpPr txBox="1"/>
      </xdr:nvSpPr>
      <xdr:spPr>
        <a:xfrm>
          <a:off x="6705111" y="171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7" name="直線コネクタ 516"/>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8" name="消防費最小値テキスト"/>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9" name="直線コネクタ 518"/>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0" name="消防費最大値テキスト"/>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1" name="直線コネクタ 520"/>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157792</xdr:rowOff>
    </xdr:from>
    <xdr:to>
      <xdr:col>85</xdr:col>
      <xdr:colOff>127000</xdr:colOff>
      <xdr:row>35</xdr:row>
      <xdr:rowOff>20371</xdr:rowOff>
    </xdr:to>
    <xdr:cxnSp macro="">
      <xdr:nvCxnSpPr>
        <xdr:cNvPr id="522" name="直線コネクタ 521"/>
        <xdr:cNvCxnSpPr/>
      </xdr:nvCxnSpPr>
      <xdr:spPr>
        <a:xfrm flipV="1">
          <a:off x="15481300" y="5987092"/>
          <a:ext cx="838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3" name="消防費平均値テキスト"/>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4" name="フローチャート: 判断 523"/>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20371</xdr:rowOff>
    </xdr:from>
    <xdr:to>
      <xdr:col>81</xdr:col>
      <xdr:colOff>50800</xdr:colOff>
      <xdr:row>35</xdr:row>
      <xdr:rowOff>46529</xdr:rowOff>
    </xdr:to>
    <xdr:cxnSp macro="">
      <xdr:nvCxnSpPr>
        <xdr:cNvPr id="525" name="直線コネクタ 524"/>
        <xdr:cNvCxnSpPr/>
      </xdr:nvCxnSpPr>
      <xdr:spPr>
        <a:xfrm flipV="1">
          <a:off x="14592300" y="6021121"/>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6" name="フローチャート: 判断 525"/>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7" name="テキスト ボックス 526"/>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162332</xdr:rowOff>
    </xdr:from>
    <xdr:to>
      <xdr:col>76</xdr:col>
      <xdr:colOff>114300</xdr:colOff>
      <xdr:row>35</xdr:row>
      <xdr:rowOff>46529</xdr:rowOff>
    </xdr:to>
    <xdr:cxnSp macro="">
      <xdr:nvCxnSpPr>
        <xdr:cNvPr id="528" name="直線コネクタ 527"/>
        <xdr:cNvCxnSpPr/>
      </xdr:nvCxnSpPr>
      <xdr:spPr>
        <a:xfrm>
          <a:off x="13703300" y="5991632"/>
          <a:ext cx="889000" cy="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9" name="フローチャート: 判断 528"/>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0" name="テキスト ボックス 529"/>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162332</xdr:rowOff>
    </xdr:from>
    <xdr:to>
      <xdr:col>71</xdr:col>
      <xdr:colOff>177800</xdr:colOff>
      <xdr:row>35</xdr:row>
      <xdr:rowOff>15211</xdr:rowOff>
    </xdr:to>
    <xdr:cxnSp macro="">
      <xdr:nvCxnSpPr>
        <xdr:cNvPr id="531" name="直線コネクタ 530"/>
        <xdr:cNvCxnSpPr/>
      </xdr:nvCxnSpPr>
      <xdr:spPr>
        <a:xfrm flipV="1">
          <a:off x="12814300" y="5991632"/>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2" name="フローチャート: 判断 531"/>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3" name="テキスト ボックス 532"/>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4" name="フローチャート: 判断 533"/>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5" name="テキスト ボックス 534"/>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106992</xdr:rowOff>
    </xdr:from>
    <xdr:to>
      <xdr:col>85</xdr:col>
      <xdr:colOff>177800</xdr:colOff>
      <xdr:row>35</xdr:row>
      <xdr:rowOff>37142</xdr:rowOff>
    </xdr:to>
    <xdr:sp macro="" textlink="">
      <xdr:nvSpPr>
        <xdr:cNvPr id="541" name="楕円 540"/>
        <xdr:cNvSpPr/>
      </xdr:nvSpPr>
      <xdr:spPr>
        <a:xfrm>
          <a:off x="16268700" y="59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129869</xdr:rowOff>
    </xdr:from>
    <xdr:ext cx="534377" cy="259045"/>
    <xdr:sp macro="" textlink="">
      <xdr:nvSpPr>
        <xdr:cNvPr id="542" name="消防費該当値テキスト"/>
        <xdr:cNvSpPr txBox="1"/>
      </xdr:nvSpPr>
      <xdr:spPr>
        <a:xfrm>
          <a:off x="16370300" y="57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141021</xdr:rowOff>
    </xdr:from>
    <xdr:to>
      <xdr:col>81</xdr:col>
      <xdr:colOff>101600</xdr:colOff>
      <xdr:row>35</xdr:row>
      <xdr:rowOff>71171</xdr:rowOff>
    </xdr:to>
    <xdr:sp macro="" textlink="">
      <xdr:nvSpPr>
        <xdr:cNvPr id="543" name="楕円 542"/>
        <xdr:cNvSpPr/>
      </xdr:nvSpPr>
      <xdr:spPr>
        <a:xfrm>
          <a:off x="15430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87698</xdr:rowOff>
    </xdr:from>
    <xdr:ext cx="534377" cy="259045"/>
    <xdr:sp macro="" textlink="">
      <xdr:nvSpPr>
        <xdr:cNvPr id="544" name="テキスト ボックス 543"/>
        <xdr:cNvSpPr txBox="1"/>
      </xdr:nvSpPr>
      <xdr:spPr>
        <a:xfrm>
          <a:off x="15214111" y="57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167179</xdr:rowOff>
    </xdr:from>
    <xdr:to>
      <xdr:col>76</xdr:col>
      <xdr:colOff>165100</xdr:colOff>
      <xdr:row>35</xdr:row>
      <xdr:rowOff>97329</xdr:rowOff>
    </xdr:to>
    <xdr:sp macro="" textlink="">
      <xdr:nvSpPr>
        <xdr:cNvPr id="545" name="楕円 544"/>
        <xdr:cNvSpPr/>
      </xdr:nvSpPr>
      <xdr:spPr>
        <a:xfrm>
          <a:off x="14541500" y="599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113856</xdr:rowOff>
    </xdr:from>
    <xdr:ext cx="534377" cy="259045"/>
    <xdr:sp macro="" textlink="">
      <xdr:nvSpPr>
        <xdr:cNvPr id="546" name="テキスト ボックス 545"/>
        <xdr:cNvSpPr txBox="1"/>
      </xdr:nvSpPr>
      <xdr:spPr>
        <a:xfrm>
          <a:off x="14325111" y="577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111532</xdr:rowOff>
    </xdr:from>
    <xdr:to>
      <xdr:col>72</xdr:col>
      <xdr:colOff>38100</xdr:colOff>
      <xdr:row>35</xdr:row>
      <xdr:rowOff>41682</xdr:rowOff>
    </xdr:to>
    <xdr:sp macro="" textlink="">
      <xdr:nvSpPr>
        <xdr:cNvPr id="547" name="楕円 546"/>
        <xdr:cNvSpPr/>
      </xdr:nvSpPr>
      <xdr:spPr>
        <a:xfrm>
          <a:off x="13652500" y="59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58209</xdr:rowOff>
    </xdr:from>
    <xdr:ext cx="534377" cy="259045"/>
    <xdr:sp macro="" textlink="">
      <xdr:nvSpPr>
        <xdr:cNvPr id="548" name="テキスト ボックス 547"/>
        <xdr:cNvSpPr txBox="1"/>
      </xdr:nvSpPr>
      <xdr:spPr>
        <a:xfrm>
          <a:off x="13436111" y="57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135861</xdr:rowOff>
    </xdr:from>
    <xdr:to>
      <xdr:col>67</xdr:col>
      <xdr:colOff>101600</xdr:colOff>
      <xdr:row>35</xdr:row>
      <xdr:rowOff>66011</xdr:rowOff>
    </xdr:to>
    <xdr:sp macro="" textlink="">
      <xdr:nvSpPr>
        <xdr:cNvPr id="549" name="楕円 548"/>
        <xdr:cNvSpPr/>
      </xdr:nvSpPr>
      <xdr:spPr>
        <a:xfrm>
          <a:off x="12763500" y="5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82538</xdr:rowOff>
    </xdr:from>
    <xdr:ext cx="534377" cy="259045"/>
    <xdr:sp macro="" textlink="">
      <xdr:nvSpPr>
        <xdr:cNvPr id="550" name="テキスト ボックス 549"/>
        <xdr:cNvSpPr txBox="1"/>
      </xdr:nvSpPr>
      <xdr:spPr>
        <a:xfrm>
          <a:off x="12547111" y="574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5" name="直線コネクタ 574"/>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6" name="教育費最小値テキスト"/>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7" name="直線コネクタ 576"/>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8" name="教育費最大値テキスト"/>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9" name="直線コネクタ 578"/>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71298</xdr:rowOff>
    </xdr:from>
    <xdr:to>
      <xdr:col>85</xdr:col>
      <xdr:colOff>127000</xdr:colOff>
      <xdr:row>58</xdr:row>
      <xdr:rowOff>127953</xdr:rowOff>
    </xdr:to>
    <xdr:cxnSp macro="">
      <xdr:nvCxnSpPr>
        <xdr:cNvPr id="580" name="直線コネクタ 579"/>
        <xdr:cNvCxnSpPr/>
      </xdr:nvCxnSpPr>
      <xdr:spPr>
        <a:xfrm>
          <a:off x="15481300" y="10015398"/>
          <a:ext cx="8382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1" name="教育費平均値テキスト"/>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2" name="フローチャート: 判断 581"/>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71298</xdr:rowOff>
    </xdr:from>
    <xdr:to>
      <xdr:col>81</xdr:col>
      <xdr:colOff>50800</xdr:colOff>
      <xdr:row>58</xdr:row>
      <xdr:rowOff>101435</xdr:rowOff>
    </xdr:to>
    <xdr:cxnSp macro="">
      <xdr:nvCxnSpPr>
        <xdr:cNvPr id="583" name="直線コネクタ 582"/>
        <xdr:cNvCxnSpPr/>
      </xdr:nvCxnSpPr>
      <xdr:spPr>
        <a:xfrm flipV="1">
          <a:off x="14592300" y="10015398"/>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4" name="フローチャート: 判断 583"/>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5" name="テキスト ボックス 584"/>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18479</xdr:rowOff>
    </xdr:from>
    <xdr:to>
      <xdr:col>76</xdr:col>
      <xdr:colOff>114300</xdr:colOff>
      <xdr:row>58</xdr:row>
      <xdr:rowOff>101435</xdr:rowOff>
    </xdr:to>
    <xdr:cxnSp macro="">
      <xdr:nvCxnSpPr>
        <xdr:cNvPr id="586" name="直線コネクタ 585"/>
        <xdr:cNvCxnSpPr/>
      </xdr:nvCxnSpPr>
      <xdr:spPr>
        <a:xfrm>
          <a:off x="13703300" y="9962579"/>
          <a:ext cx="889000" cy="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7" name="フローチャート: 判断 586"/>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8" name="テキスト ボックス 587"/>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18479</xdr:rowOff>
    </xdr:from>
    <xdr:to>
      <xdr:col>71</xdr:col>
      <xdr:colOff>177800</xdr:colOff>
      <xdr:row>58</xdr:row>
      <xdr:rowOff>48590</xdr:rowOff>
    </xdr:to>
    <xdr:cxnSp macro="">
      <xdr:nvCxnSpPr>
        <xdr:cNvPr id="589" name="直線コネクタ 588"/>
        <xdr:cNvCxnSpPr/>
      </xdr:nvCxnSpPr>
      <xdr:spPr>
        <a:xfrm flipV="1">
          <a:off x="12814300" y="9962579"/>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0" name="フローチャート: 判断 589"/>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1" name="テキスト ボックス 590"/>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2" name="フローチャート: 判断 591"/>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3" name="テキスト ボックス 592"/>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77153</xdr:rowOff>
    </xdr:from>
    <xdr:to>
      <xdr:col>85</xdr:col>
      <xdr:colOff>177800</xdr:colOff>
      <xdr:row>59</xdr:row>
      <xdr:rowOff>7303</xdr:rowOff>
    </xdr:to>
    <xdr:sp macro="" textlink="">
      <xdr:nvSpPr>
        <xdr:cNvPr id="599" name="楕円 598"/>
        <xdr:cNvSpPr/>
      </xdr:nvSpPr>
      <xdr:spPr>
        <a:xfrm>
          <a:off x="16268700" y="100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163530</xdr:rowOff>
    </xdr:from>
    <xdr:ext cx="534377" cy="259045"/>
    <xdr:sp macro="" textlink="">
      <xdr:nvSpPr>
        <xdr:cNvPr id="600" name="教育費該当値テキスト"/>
        <xdr:cNvSpPr txBox="1"/>
      </xdr:nvSpPr>
      <xdr:spPr>
        <a:xfrm>
          <a:off x="16370300" y="99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20498</xdr:rowOff>
    </xdr:from>
    <xdr:to>
      <xdr:col>81</xdr:col>
      <xdr:colOff>101600</xdr:colOff>
      <xdr:row>58</xdr:row>
      <xdr:rowOff>122098</xdr:rowOff>
    </xdr:to>
    <xdr:sp macro="" textlink="">
      <xdr:nvSpPr>
        <xdr:cNvPr id="601" name="楕円 600"/>
        <xdr:cNvSpPr/>
      </xdr:nvSpPr>
      <xdr:spPr>
        <a:xfrm>
          <a:off x="15430500" y="99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113225</xdr:rowOff>
    </xdr:from>
    <xdr:ext cx="534377" cy="259045"/>
    <xdr:sp macro="" textlink="">
      <xdr:nvSpPr>
        <xdr:cNvPr id="602" name="テキスト ボックス 601"/>
        <xdr:cNvSpPr txBox="1"/>
      </xdr:nvSpPr>
      <xdr:spPr>
        <a:xfrm>
          <a:off x="15214111" y="100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50635</xdr:rowOff>
    </xdr:from>
    <xdr:to>
      <xdr:col>76</xdr:col>
      <xdr:colOff>165100</xdr:colOff>
      <xdr:row>58</xdr:row>
      <xdr:rowOff>152235</xdr:rowOff>
    </xdr:to>
    <xdr:sp macro="" textlink="">
      <xdr:nvSpPr>
        <xdr:cNvPr id="603" name="楕円 602"/>
        <xdr:cNvSpPr/>
      </xdr:nvSpPr>
      <xdr:spPr>
        <a:xfrm>
          <a:off x="14541500" y="99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143362</xdr:rowOff>
    </xdr:from>
    <xdr:ext cx="534377" cy="259045"/>
    <xdr:sp macro="" textlink="">
      <xdr:nvSpPr>
        <xdr:cNvPr id="604" name="テキスト ボックス 603"/>
        <xdr:cNvSpPr txBox="1"/>
      </xdr:nvSpPr>
      <xdr:spPr>
        <a:xfrm>
          <a:off x="14325111" y="100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139129</xdr:rowOff>
    </xdr:from>
    <xdr:to>
      <xdr:col>72</xdr:col>
      <xdr:colOff>38100</xdr:colOff>
      <xdr:row>58</xdr:row>
      <xdr:rowOff>69279</xdr:rowOff>
    </xdr:to>
    <xdr:sp macro="" textlink="">
      <xdr:nvSpPr>
        <xdr:cNvPr id="605" name="楕円 604"/>
        <xdr:cNvSpPr/>
      </xdr:nvSpPr>
      <xdr:spPr>
        <a:xfrm>
          <a:off x="13652500" y="99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60406</xdr:rowOff>
    </xdr:from>
    <xdr:ext cx="534377" cy="259045"/>
    <xdr:sp macro="" textlink="">
      <xdr:nvSpPr>
        <xdr:cNvPr id="606" name="テキスト ボックス 605"/>
        <xdr:cNvSpPr txBox="1"/>
      </xdr:nvSpPr>
      <xdr:spPr>
        <a:xfrm>
          <a:off x="13436111" y="100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169240</xdr:rowOff>
    </xdr:from>
    <xdr:to>
      <xdr:col>67</xdr:col>
      <xdr:colOff>101600</xdr:colOff>
      <xdr:row>58</xdr:row>
      <xdr:rowOff>99390</xdr:rowOff>
    </xdr:to>
    <xdr:sp macro="" textlink="">
      <xdr:nvSpPr>
        <xdr:cNvPr id="607" name="楕円 606"/>
        <xdr:cNvSpPr/>
      </xdr:nvSpPr>
      <xdr:spPr>
        <a:xfrm>
          <a:off x="12763500" y="99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90517</xdr:rowOff>
    </xdr:from>
    <xdr:ext cx="534377" cy="259045"/>
    <xdr:sp macro="" textlink="">
      <xdr:nvSpPr>
        <xdr:cNvPr id="608" name="テキスト ボックス 607"/>
        <xdr:cNvSpPr txBox="1"/>
      </xdr:nvSpPr>
      <xdr:spPr>
        <a:xfrm>
          <a:off x="12547111" y="100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4" name="直線コネクタ 633"/>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7" name="災害復旧費最大値テキスト"/>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8" name="直線コネクタ 637"/>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25062</xdr:rowOff>
    </xdr:from>
    <xdr:to>
      <xdr:col>85</xdr:col>
      <xdr:colOff>127000</xdr:colOff>
      <xdr:row>79</xdr:row>
      <xdr:rowOff>96070</xdr:rowOff>
    </xdr:to>
    <xdr:cxnSp macro="">
      <xdr:nvCxnSpPr>
        <xdr:cNvPr id="639" name="直線コネクタ 638"/>
        <xdr:cNvCxnSpPr/>
      </xdr:nvCxnSpPr>
      <xdr:spPr>
        <a:xfrm flipV="1">
          <a:off x="15481300" y="13569612"/>
          <a:ext cx="8382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139009</xdr:rowOff>
    </xdr:from>
    <xdr:ext cx="469744" cy="259045"/>
    <xdr:sp macro="" textlink="">
      <xdr:nvSpPr>
        <xdr:cNvPr id="640" name="災害復旧費平均値テキスト"/>
        <xdr:cNvSpPr txBox="1"/>
      </xdr:nvSpPr>
      <xdr:spPr>
        <a:xfrm>
          <a:off x="16370300" y="135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1" name="フローチャート: 判断 640"/>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96070</xdr:rowOff>
    </xdr:from>
    <xdr:to>
      <xdr:col>81</xdr:col>
      <xdr:colOff>50800</xdr:colOff>
      <xdr:row>79</xdr:row>
      <xdr:rowOff>96506</xdr:rowOff>
    </xdr:to>
    <xdr:cxnSp macro="">
      <xdr:nvCxnSpPr>
        <xdr:cNvPr id="642" name="直線コネクタ 641"/>
        <xdr:cNvCxnSpPr/>
      </xdr:nvCxnSpPr>
      <xdr:spPr>
        <a:xfrm flipV="1">
          <a:off x="14592300" y="13640620"/>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3" name="フローチャート: 判断 642"/>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4" name="テキスト ボックス 643"/>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47192</xdr:rowOff>
    </xdr:from>
    <xdr:to>
      <xdr:col>76</xdr:col>
      <xdr:colOff>114300</xdr:colOff>
      <xdr:row>79</xdr:row>
      <xdr:rowOff>96506</xdr:rowOff>
    </xdr:to>
    <xdr:cxnSp macro="">
      <xdr:nvCxnSpPr>
        <xdr:cNvPr id="645" name="直線コネクタ 644"/>
        <xdr:cNvCxnSpPr/>
      </xdr:nvCxnSpPr>
      <xdr:spPr>
        <a:xfrm>
          <a:off x="13703300" y="13591742"/>
          <a:ext cx="8890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6" name="フローチャート: 判断 645"/>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7" name="テキスト ボックス 646"/>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47192</xdr:rowOff>
    </xdr:from>
    <xdr:to>
      <xdr:col>71</xdr:col>
      <xdr:colOff>177800</xdr:colOff>
      <xdr:row>79</xdr:row>
      <xdr:rowOff>66799</xdr:rowOff>
    </xdr:to>
    <xdr:cxnSp macro="">
      <xdr:nvCxnSpPr>
        <xdr:cNvPr id="648" name="直線コネクタ 647"/>
        <xdr:cNvCxnSpPr/>
      </xdr:nvCxnSpPr>
      <xdr:spPr>
        <a:xfrm flipV="1">
          <a:off x="12814300" y="13591742"/>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9" name="フローチャート: 判断 648"/>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0" name="テキスト ボックス 649"/>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1" name="フローチャート: 判断 650"/>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2" name="テキスト ボックス 651"/>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145712</xdr:rowOff>
    </xdr:from>
    <xdr:to>
      <xdr:col>85</xdr:col>
      <xdr:colOff>177800</xdr:colOff>
      <xdr:row>79</xdr:row>
      <xdr:rowOff>75862</xdr:rowOff>
    </xdr:to>
    <xdr:sp macro="" textlink="">
      <xdr:nvSpPr>
        <xdr:cNvPr id="658" name="楕円 657"/>
        <xdr:cNvSpPr/>
      </xdr:nvSpPr>
      <xdr:spPr>
        <a:xfrm>
          <a:off x="16268700" y="135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105089</xdr:rowOff>
    </xdr:from>
    <xdr:ext cx="469744" cy="259045"/>
    <xdr:sp macro="" textlink="">
      <xdr:nvSpPr>
        <xdr:cNvPr id="659" name="災害復旧費該当値テキスト"/>
        <xdr:cNvSpPr txBox="1"/>
      </xdr:nvSpPr>
      <xdr:spPr>
        <a:xfrm>
          <a:off x="16370300" y="133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45270</xdr:rowOff>
    </xdr:from>
    <xdr:to>
      <xdr:col>81</xdr:col>
      <xdr:colOff>101600</xdr:colOff>
      <xdr:row>79</xdr:row>
      <xdr:rowOff>146870</xdr:rowOff>
    </xdr:to>
    <xdr:sp macro="" textlink="">
      <xdr:nvSpPr>
        <xdr:cNvPr id="660" name="楕円 659"/>
        <xdr:cNvSpPr/>
      </xdr:nvSpPr>
      <xdr:spPr>
        <a:xfrm>
          <a:off x="15430500" y="13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137997</xdr:rowOff>
    </xdr:from>
    <xdr:ext cx="378565" cy="259045"/>
    <xdr:sp macro="" textlink="">
      <xdr:nvSpPr>
        <xdr:cNvPr id="661" name="テキスト ボックス 660"/>
        <xdr:cNvSpPr txBox="1"/>
      </xdr:nvSpPr>
      <xdr:spPr>
        <a:xfrm>
          <a:off x="15292017" y="1368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45706</xdr:rowOff>
    </xdr:from>
    <xdr:to>
      <xdr:col>76</xdr:col>
      <xdr:colOff>165100</xdr:colOff>
      <xdr:row>79</xdr:row>
      <xdr:rowOff>147306</xdr:rowOff>
    </xdr:to>
    <xdr:sp macro="" textlink="">
      <xdr:nvSpPr>
        <xdr:cNvPr id="662" name="楕円 661"/>
        <xdr:cNvSpPr/>
      </xdr:nvSpPr>
      <xdr:spPr>
        <a:xfrm>
          <a:off x="14541500" y="135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138433</xdr:rowOff>
    </xdr:from>
    <xdr:ext cx="378565" cy="259045"/>
    <xdr:sp macro="" textlink="">
      <xdr:nvSpPr>
        <xdr:cNvPr id="663" name="テキスト ボックス 662"/>
        <xdr:cNvSpPr txBox="1"/>
      </xdr:nvSpPr>
      <xdr:spPr>
        <a:xfrm>
          <a:off x="14403017" y="1368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167842</xdr:rowOff>
    </xdr:from>
    <xdr:to>
      <xdr:col>72</xdr:col>
      <xdr:colOff>38100</xdr:colOff>
      <xdr:row>79</xdr:row>
      <xdr:rowOff>97992</xdr:rowOff>
    </xdr:to>
    <xdr:sp macro="" textlink="">
      <xdr:nvSpPr>
        <xdr:cNvPr id="664" name="楕円 663"/>
        <xdr:cNvSpPr/>
      </xdr:nvSpPr>
      <xdr:spPr>
        <a:xfrm>
          <a:off x="13652500" y="135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89119</xdr:rowOff>
    </xdr:from>
    <xdr:ext cx="469744" cy="259045"/>
    <xdr:sp macro="" textlink="">
      <xdr:nvSpPr>
        <xdr:cNvPr id="665" name="テキスト ボックス 664"/>
        <xdr:cNvSpPr txBox="1"/>
      </xdr:nvSpPr>
      <xdr:spPr>
        <a:xfrm>
          <a:off x="13468428" y="1363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15999</xdr:rowOff>
    </xdr:from>
    <xdr:to>
      <xdr:col>67</xdr:col>
      <xdr:colOff>101600</xdr:colOff>
      <xdr:row>79</xdr:row>
      <xdr:rowOff>117599</xdr:rowOff>
    </xdr:to>
    <xdr:sp macro="" textlink="">
      <xdr:nvSpPr>
        <xdr:cNvPr id="666" name="楕円 665"/>
        <xdr:cNvSpPr/>
      </xdr:nvSpPr>
      <xdr:spPr>
        <a:xfrm>
          <a:off x="12763500" y="135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108726</xdr:rowOff>
    </xdr:from>
    <xdr:ext cx="469744" cy="259045"/>
    <xdr:sp macro="" textlink="">
      <xdr:nvSpPr>
        <xdr:cNvPr id="667" name="テキスト ボックス 666"/>
        <xdr:cNvSpPr txBox="1"/>
      </xdr:nvSpPr>
      <xdr:spPr>
        <a:xfrm>
          <a:off x="12579428" y="1365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1" name="直線コネクタ 690"/>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2" name="公債費最小値テキスト"/>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3" name="直線コネクタ 692"/>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4" name="公債費最大値テキスト"/>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5" name="直線コネクタ 694"/>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72712</xdr:rowOff>
    </xdr:from>
    <xdr:to>
      <xdr:col>85</xdr:col>
      <xdr:colOff>127000</xdr:colOff>
      <xdr:row>97</xdr:row>
      <xdr:rowOff>84539</xdr:rowOff>
    </xdr:to>
    <xdr:cxnSp macro="">
      <xdr:nvCxnSpPr>
        <xdr:cNvPr id="696" name="直線コネクタ 695"/>
        <xdr:cNvCxnSpPr/>
      </xdr:nvCxnSpPr>
      <xdr:spPr>
        <a:xfrm>
          <a:off x="15481300" y="16703362"/>
          <a:ext cx="8382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7" name="公債費平均値テキスト"/>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8" name="フローチャート: 判断 697"/>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72712</xdr:rowOff>
    </xdr:from>
    <xdr:to>
      <xdr:col>81</xdr:col>
      <xdr:colOff>50800</xdr:colOff>
      <xdr:row>97</xdr:row>
      <xdr:rowOff>84409</xdr:rowOff>
    </xdr:to>
    <xdr:cxnSp macro="">
      <xdr:nvCxnSpPr>
        <xdr:cNvPr id="699" name="直線コネクタ 698"/>
        <xdr:cNvCxnSpPr/>
      </xdr:nvCxnSpPr>
      <xdr:spPr>
        <a:xfrm flipV="1">
          <a:off x="14592300" y="16703362"/>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0" name="フローチャート: 判断 699"/>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1" name="テキスト ボックス 700"/>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84409</xdr:rowOff>
    </xdr:from>
    <xdr:to>
      <xdr:col>76</xdr:col>
      <xdr:colOff>114300</xdr:colOff>
      <xdr:row>97</xdr:row>
      <xdr:rowOff>102293</xdr:rowOff>
    </xdr:to>
    <xdr:cxnSp macro="">
      <xdr:nvCxnSpPr>
        <xdr:cNvPr id="702" name="直線コネクタ 701"/>
        <xdr:cNvCxnSpPr/>
      </xdr:nvCxnSpPr>
      <xdr:spPr>
        <a:xfrm flipV="1">
          <a:off x="13703300" y="16715059"/>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3" name="フローチャート: 判断 702"/>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4" name="テキスト ボックス 703"/>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102293</xdr:rowOff>
    </xdr:from>
    <xdr:to>
      <xdr:col>71</xdr:col>
      <xdr:colOff>177800</xdr:colOff>
      <xdr:row>97</xdr:row>
      <xdr:rowOff>110599</xdr:rowOff>
    </xdr:to>
    <xdr:cxnSp macro="">
      <xdr:nvCxnSpPr>
        <xdr:cNvPr id="705" name="直線コネクタ 704"/>
        <xdr:cNvCxnSpPr/>
      </xdr:nvCxnSpPr>
      <xdr:spPr>
        <a:xfrm flipV="1">
          <a:off x="12814300" y="16732943"/>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6" name="フローチャート: 判断 705"/>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7" name="テキスト ボックス 706"/>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8" name="フローチャート: 判断 707"/>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09" name="テキスト ボックス 708"/>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33739</xdr:rowOff>
    </xdr:from>
    <xdr:to>
      <xdr:col>85</xdr:col>
      <xdr:colOff>177800</xdr:colOff>
      <xdr:row>97</xdr:row>
      <xdr:rowOff>135339</xdr:rowOff>
    </xdr:to>
    <xdr:sp macro="" textlink="">
      <xdr:nvSpPr>
        <xdr:cNvPr id="715" name="楕円 714"/>
        <xdr:cNvSpPr/>
      </xdr:nvSpPr>
      <xdr:spPr>
        <a:xfrm>
          <a:off x="16268700" y="1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12166</xdr:rowOff>
    </xdr:from>
    <xdr:ext cx="534377" cy="259045"/>
    <xdr:sp macro="" textlink="">
      <xdr:nvSpPr>
        <xdr:cNvPr id="716" name="公債費該当値テキスト"/>
        <xdr:cNvSpPr txBox="1"/>
      </xdr:nvSpPr>
      <xdr:spPr>
        <a:xfrm>
          <a:off x="16370300" y="166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21912</xdr:rowOff>
    </xdr:from>
    <xdr:to>
      <xdr:col>81</xdr:col>
      <xdr:colOff>101600</xdr:colOff>
      <xdr:row>97</xdr:row>
      <xdr:rowOff>123512</xdr:rowOff>
    </xdr:to>
    <xdr:sp macro="" textlink="">
      <xdr:nvSpPr>
        <xdr:cNvPr id="717" name="楕円 716"/>
        <xdr:cNvSpPr/>
      </xdr:nvSpPr>
      <xdr:spPr>
        <a:xfrm>
          <a:off x="15430500" y="166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114639</xdr:rowOff>
    </xdr:from>
    <xdr:ext cx="534377" cy="259045"/>
    <xdr:sp macro="" textlink="">
      <xdr:nvSpPr>
        <xdr:cNvPr id="718" name="テキスト ボックス 717"/>
        <xdr:cNvSpPr txBox="1"/>
      </xdr:nvSpPr>
      <xdr:spPr>
        <a:xfrm>
          <a:off x="15214111" y="167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33609</xdr:rowOff>
    </xdr:from>
    <xdr:to>
      <xdr:col>76</xdr:col>
      <xdr:colOff>165100</xdr:colOff>
      <xdr:row>97</xdr:row>
      <xdr:rowOff>135209</xdr:rowOff>
    </xdr:to>
    <xdr:sp macro="" textlink="">
      <xdr:nvSpPr>
        <xdr:cNvPr id="719" name="楕円 718"/>
        <xdr:cNvSpPr/>
      </xdr:nvSpPr>
      <xdr:spPr>
        <a:xfrm>
          <a:off x="14541500" y="1666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126336</xdr:rowOff>
    </xdr:from>
    <xdr:ext cx="534377" cy="259045"/>
    <xdr:sp macro="" textlink="">
      <xdr:nvSpPr>
        <xdr:cNvPr id="720" name="テキスト ボックス 719"/>
        <xdr:cNvSpPr txBox="1"/>
      </xdr:nvSpPr>
      <xdr:spPr>
        <a:xfrm>
          <a:off x="14325111" y="167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51493</xdr:rowOff>
    </xdr:from>
    <xdr:to>
      <xdr:col>72</xdr:col>
      <xdr:colOff>38100</xdr:colOff>
      <xdr:row>97</xdr:row>
      <xdr:rowOff>153093</xdr:rowOff>
    </xdr:to>
    <xdr:sp macro="" textlink="">
      <xdr:nvSpPr>
        <xdr:cNvPr id="721" name="楕円 720"/>
        <xdr:cNvSpPr/>
      </xdr:nvSpPr>
      <xdr:spPr>
        <a:xfrm>
          <a:off x="13652500" y="166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144220</xdr:rowOff>
    </xdr:from>
    <xdr:ext cx="534377" cy="259045"/>
    <xdr:sp macro="" textlink="">
      <xdr:nvSpPr>
        <xdr:cNvPr id="722" name="テキスト ボックス 721"/>
        <xdr:cNvSpPr txBox="1"/>
      </xdr:nvSpPr>
      <xdr:spPr>
        <a:xfrm>
          <a:off x="13436111" y="167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59799</xdr:rowOff>
    </xdr:from>
    <xdr:to>
      <xdr:col>67</xdr:col>
      <xdr:colOff>101600</xdr:colOff>
      <xdr:row>97</xdr:row>
      <xdr:rowOff>161399</xdr:rowOff>
    </xdr:to>
    <xdr:sp macro="" textlink="">
      <xdr:nvSpPr>
        <xdr:cNvPr id="723" name="楕円 722"/>
        <xdr:cNvSpPr/>
      </xdr:nvSpPr>
      <xdr:spPr>
        <a:xfrm>
          <a:off x="12763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152526</xdr:rowOff>
    </xdr:from>
    <xdr:ext cx="534377" cy="259045"/>
    <xdr:sp macro="" textlink="">
      <xdr:nvSpPr>
        <xdr:cNvPr id="724" name="テキスト ボックス 723"/>
        <xdr:cNvSpPr txBox="1"/>
      </xdr:nvSpPr>
      <xdr:spPr>
        <a:xfrm>
          <a:off x="12547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6" name="直線コネクタ 745"/>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7" name="諸支出金最小値テキスト"/>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9"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0" name="直線コネクタ 749"/>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2" name="諸支出金平均値テキスト"/>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3" name="フローチャート: 判断 752"/>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5" name="フローチャート: 判断 754"/>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6" name="テキスト ボックス 755"/>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8" name="フローチャート: 判断 757"/>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9" name="テキスト ボックス 758"/>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1" name="フローチャート: 判断 760"/>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3" name="フローチャート: 判断 762"/>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4" name="テキスト ボックス 763"/>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1" name="諸支出金該当値テキスト"/>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7" name="テキスト ボックス 776"/>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類似団体の平均を上回る結果となった。これは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大淀町立保育所型認定こども園新営事業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臨時福祉特別給付金事業が主な要因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となっており、一時的な増加であることから、今後事業が完了すれば減少することが見込まれる。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例年類似団体の平均を下回っていた災害復旧事業費については、豪雨災害に伴う災害復旧に多額の費用を要したことによ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り、大きく増加し、上回る結果となった。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が類似団体と比較して一人当たりコストが高い状況となっているのは、ごみ処理・病院事業において一部事務組合を構成していることにより、他の類似団体と比べ負担金の金額が多額となっているためであり、前年度より減少しているのは、さくら広域環境衛生組合のごみ処理施設建設に係る負担金や旧大淀病院の解体事業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・教育費が前年度より減少しているのは、前年度実施の希望ヶ丘小学校トイレ改修事業や健康づくりセンターの施設改修事業が主な要因である。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・農林水産業費が前年度より増加しているのは、農業基盤整備事業や治山事業の実施に因るものである。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２８年度まで増加傾向にあったものの、平成２９年度以降南和広域医療企業団への負担金が大きく増加したことで、多額の取り崩しを行うこととなり、数年後には基金が枯渇することが懸念される。令和２年度には土地開発公社貸付金から約４億円の返還を受け、財政調整基金へ積み立てたことで残高は増加したものの、今後も多額の取り崩しを行わざるを得ない状況に変わりは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現在は財政健全化に向け、財政調整基金に依存しない財政運営に取り組んでおり、今後は基金取崩を限りなく抑えた財政運営を進めていけるよう、行財政改革をさらに進めていく必要がある。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また、実質収支額については、標準財政規模比で３～５％程度となるのが望ましいとされているが、この範囲を大幅に超過しないように、適正な予算措置と執行に配慮していきたい。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各会計においては、自立した運営を要請しているところであり、料金や保険料の見直し・経費節減により、健全財政を実現できるよう取り組んでいきたい。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元利償還金は前年度と比較して大きく減少している。これは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年度に借り入れた消防防災無線デジタル化事業に係る起債の償還が終了したことによるものである。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年度については前年度より増加している。これは、算入公債費のうち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南和広域医療企業団に関係する起債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に係る基準財政需要額が減少したためである。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実質公債費比率が基準値を超えると起債の発行が制限されることもあり、新規発行においては、後年度負担となるような事業は十分精査し実施していく必要がある。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本町において満期一括償還地方債の償還の財源に係るものは近年発生していないため本表は対象外となっている。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５年度においては、前年度に引き続き一般会計等に係る地方債の残高が増加したことで、将来負担額は増加している。これは、さくら広域環境衛生組合のごみ処理施設建設に係る負担金や認定こども園新設に対する町債を発行したことに因るものである。</a:t>
          </a:r>
        </a:p>
        <a:p>
          <a:r>
            <a:rPr kumimoji="1" lang="ja-JP" altLang="en-US" sz="1200">
              <a:latin typeface="ＭＳ Ｐゴシック" panose="020B0600070205080204" pitchFamily="50" charset="-128"/>
              <a:ea typeface="ＭＳ Ｐゴシック" panose="020B0600070205080204" pitchFamily="50" charset="-128"/>
            </a:rPr>
            <a:t>　一方で、平成２９年度以降基金を多額に取り崩しているため、充当可能基金額は年々減少している。令和２年度の土地開発公社貸付金返還による財政調整基金への積み立て、近年の普通地方交付税の追加交付による減債基金の積み立てにより、充当可能基金は増加したものの、今後も多額の取り崩しを行わざるを得ない状況に変わりはない。</a:t>
          </a:r>
        </a:p>
        <a:p>
          <a:r>
            <a:rPr kumimoji="1" lang="ja-JP" altLang="en-US" sz="1200">
              <a:latin typeface="ＭＳ Ｐゴシック" panose="020B0600070205080204" pitchFamily="50" charset="-128"/>
              <a:ea typeface="ＭＳ Ｐゴシック" panose="020B0600070205080204" pitchFamily="50" charset="-128"/>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を１０百万円、「ふるさと創生整備基金」を４３百万円取り崩した一方、歳入超過分や普通地方交付税追加交付分など約１７２百万円を「減債基金」に、ふるさと応援寄付金など約１１９百万円を「ふるさと創生整備基金」へ積み立てたこと等により、基金全体としては２１７百万円の増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及びふるさと応援寄附金による増分はあるものの、財政状況を鑑みると、全体として減少傾向になる見込みである。今後も引き続き、自主財源の確保や歳出の削減に努め、基金の取り崩しが最小限とできるような財政運営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ふるさと創生整備基金：住みよい町づくり、心のふれあいを求める人づくりを目指し、快適環境行政施策に要する経費の財源に充てるため</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特定事業資金積立基金：開発負担金をもって公共施設整備に要する経費の財源に充てるため</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公共施設整備基金：公共施設の整備等に要する経費の財源に充てるため</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ふるさと創生整備基金：ふるさと応援寄附金等により約１１９百万円積立した一方、子育て支援事業や図書館事業等に約４３百万円充当したため、７６百万円の増額となった。</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特定事業資金積立基金：さくら広域環境衛生組合負担金の施設建設事業分や認定こども園新設事業などに１１６百万円充当したため、１１２百万円の減額となった。</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公共施設整備基金：さくら広域環境衛生組合負担金の施設建設事業分や認定こども園新設事業に１０３百万円充当したため、１０１百万円の減額となった。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ふるさと創生整備基金：ふるさと応援寄附金によって積立を行う方針であるが、寄附者の意向も踏まえ早期に取り崩し事業実施する予定である。</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特定事業資金積立基金：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今後においても公共</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投資等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整備拡充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で必要なときに取り崩して使用する予定である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公共施設整備基金：今後においても公共施設の更新等で必要なときに取り崩して使用する予定である。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令和５年度は基金の取り崩しはなく、基金利子分を積み立てたことにより増加している。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一般財源所要額の増加により取り崩しが必要な状況であるが、取り崩しを極力抑えていく方針である。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歳入超過分及び基金利子分により１７２百万円の積み立てをしている。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近年では減債基金の取崩しが発生していないため、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は増加傾向にあるが、積み立てた基金の中には臨時財政対策債償還基金費として交付された普通交付税が含まれていることや、さくら広域環境衛生組合のごみ処理施設建設に係る負担金や認定こども園新設に対する多額の町債を発行していることから、将来は継続的な基金取り崩しが見込まれる。今後、起債の新規発行においては、後年度負担となるような事業は十分精査し実施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9224678</v>
      </c>
      <c r="BO4" s="371"/>
      <c r="BP4" s="371"/>
      <c r="BQ4" s="371"/>
      <c r="BR4" s="371"/>
      <c r="BS4" s="371"/>
      <c r="BT4" s="371"/>
      <c r="BU4" s="372"/>
      <c r="BV4" s="370">
        <v>10225630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v>
      </c>
      <c r="CU4" s="377"/>
      <c r="CV4" s="377"/>
      <c r="CW4" s="377"/>
      <c r="CX4" s="377"/>
      <c r="CY4" s="377"/>
      <c r="CZ4" s="377"/>
      <c r="DA4" s="378"/>
      <c r="DB4" s="376">
        <v>4.0999999999999996</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9041895</v>
      </c>
      <c r="BO5" s="408"/>
      <c r="BP5" s="408"/>
      <c r="BQ5" s="408"/>
      <c r="BR5" s="408"/>
      <c r="BS5" s="408"/>
      <c r="BT5" s="408"/>
      <c r="BU5" s="409"/>
      <c r="BV5" s="407">
        <v>9939286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90.2</v>
      </c>
      <c r="CU5" s="405"/>
      <c r="CV5" s="405"/>
      <c r="CW5" s="405"/>
      <c r="CX5" s="405"/>
      <c r="CY5" s="405"/>
      <c r="CZ5" s="405"/>
      <c r="DA5" s="406"/>
      <c r="DB5" s="404">
        <v>90.7</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182783</v>
      </c>
      <c r="BO6" s="408"/>
      <c r="BP6" s="408"/>
      <c r="BQ6" s="408"/>
      <c r="BR6" s="408"/>
      <c r="BS6" s="408"/>
      <c r="BT6" s="408"/>
      <c r="BU6" s="409"/>
      <c r="BV6" s="407">
        <v>286344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90.7</v>
      </c>
      <c r="CU6" s="445"/>
      <c r="CV6" s="445"/>
      <c r="CW6" s="445"/>
      <c r="CX6" s="445"/>
      <c r="CY6" s="445"/>
      <c r="CZ6" s="445"/>
      <c r="DA6" s="446"/>
      <c r="DB6" s="444">
        <v>91.9</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122869</v>
      </c>
      <c r="BO7" s="408"/>
      <c r="BP7" s="408"/>
      <c r="BQ7" s="408"/>
      <c r="BR7" s="408"/>
      <c r="BS7" s="408"/>
      <c r="BT7" s="408"/>
      <c r="BU7" s="409"/>
      <c r="BV7" s="407">
        <v>82019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4995894</v>
      </c>
      <c r="CU7" s="408"/>
      <c r="CV7" s="408"/>
      <c r="CW7" s="408"/>
      <c r="CX7" s="408"/>
      <c r="CY7" s="408"/>
      <c r="CZ7" s="408"/>
      <c r="DA7" s="409"/>
      <c r="DB7" s="407">
        <v>5037886</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59914</v>
      </c>
      <c r="BO8" s="408"/>
      <c r="BP8" s="408"/>
      <c r="BQ8" s="408"/>
      <c r="BR8" s="408"/>
      <c r="BS8" s="408"/>
      <c r="BT8" s="408"/>
      <c r="BU8" s="409"/>
      <c r="BV8" s="407">
        <v>204325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0.42</v>
      </c>
      <c r="DC8" s="448"/>
      <c r="DD8" s="448"/>
      <c r="DE8" s="448"/>
      <c r="DF8" s="448"/>
      <c r="DG8" s="448"/>
      <c r="DH8" s="448"/>
      <c r="DI8" s="449"/>
    </row>
    <row r="9" spans="1:119" ht="18.75" customHeight="1" thickBot="1">
      <c r="A9" s="181"/>
      <c r="B9" s="401" t="s">
        <v>107</v>
      </c>
      <c r="C9" s="402"/>
      <c r="D9" s="402"/>
      <c r="E9" s="402"/>
      <c r="F9" s="402"/>
      <c r="G9" s="402"/>
      <c r="H9" s="402"/>
      <c r="I9" s="402"/>
      <c r="J9" s="402"/>
      <c r="K9" s="450"/>
      <c r="L9" s="451" t="s">
        <v>108</v>
      </c>
      <c r="M9" s="452"/>
      <c r="N9" s="452"/>
      <c r="O9" s="452"/>
      <c r="P9" s="452"/>
      <c r="Q9" s="453"/>
      <c r="R9" s="454">
        <v>16728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-144411</v>
      </c>
      <c r="BO9" s="408"/>
      <c r="BP9" s="408"/>
      <c r="BQ9" s="408"/>
      <c r="BR9" s="408"/>
      <c r="BS9" s="408"/>
      <c r="BT9" s="408"/>
      <c r="BU9" s="409"/>
      <c r="BV9" s="407">
        <v>141523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11</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113</v>
      </c>
      <c r="M10" s="437"/>
      <c r="N10" s="437"/>
      <c r="O10" s="437"/>
      <c r="P10" s="437"/>
      <c r="Q10" s="438"/>
      <c r="R10" s="458">
        <v>18069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18501</v>
      </c>
      <c r="BO10" s="408"/>
      <c r="BP10" s="408"/>
      <c r="BQ10" s="408"/>
      <c r="BR10" s="408"/>
      <c r="BS10" s="408"/>
      <c r="BT10" s="408"/>
      <c r="BU10" s="409"/>
      <c r="BV10" s="407">
        <v>16992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16147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15807</v>
      </c>
      <c r="S13" s="492"/>
      <c r="T13" s="492"/>
      <c r="U13" s="492"/>
      <c r="V13" s="493"/>
      <c r="W13" s="423" t="s">
        <v>131</v>
      </c>
      <c r="X13" s="424"/>
      <c r="Y13" s="424"/>
      <c r="Z13" s="424"/>
      <c r="AA13" s="424"/>
      <c r="AB13" s="414"/>
      <c r="AC13" s="458">
        <v>311</v>
      </c>
      <c r="AD13" s="459"/>
      <c r="AE13" s="459"/>
      <c r="AF13" s="459"/>
      <c r="AG13" s="501"/>
      <c r="AH13" s="458">
        <v>314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-125910</v>
      </c>
      <c r="BO13" s="408"/>
      <c r="BP13" s="408"/>
      <c r="BQ13" s="408"/>
      <c r="BR13" s="408"/>
      <c r="BS13" s="408"/>
      <c r="BT13" s="408"/>
      <c r="BU13" s="409"/>
      <c r="BV13" s="407">
        <v>158515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7.6</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16438</v>
      </c>
      <c r="S14" s="492"/>
      <c r="T14" s="492"/>
      <c r="U14" s="492"/>
      <c r="V14" s="493"/>
      <c r="W14" s="397"/>
      <c r="X14" s="398"/>
      <c r="Y14" s="398"/>
      <c r="Z14" s="398"/>
      <c r="AA14" s="398"/>
      <c r="AB14" s="387"/>
      <c r="AC14" s="494">
        <v>4.2</v>
      </c>
      <c r="AD14" s="495"/>
      <c r="AE14" s="495"/>
      <c r="AF14" s="495"/>
      <c r="AG14" s="496"/>
      <c r="AH14" s="494">
        <v>4.0999999999999996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13.6</v>
      </c>
      <c r="CU14" s="506"/>
      <c r="CV14" s="506"/>
      <c r="CW14" s="506"/>
      <c r="CX14" s="506"/>
      <c r="CY14" s="506"/>
      <c r="CZ14" s="506"/>
      <c r="DA14" s="507"/>
      <c r="DB14" s="505">
        <v>9.4</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16124</v>
      </c>
      <c r="S15" s="492"/>
      <c r="T15" s="492"/>
      <c r="U15" s="492"/>
      <c r="V15" s="493"/>
      <c r="W15" s="423" t="s">
        <v>137</v>
      </c>
      <c r="X15" s="424"/>
      <c r="Y15" s="424"/>
      <c r="Z15" s="424"/>
      <c r="AA15" s="424"/>
      <c r="AB15" s="414"/>
      <c r="AC15" s="458">
        <v>1966</v>
      </c>
      <c r="AD15" s="459"/>
      <c r="AE15" s="459"/>
      <c r="AF15" s="459"/>
      <c r="AG15" s="501"/>
      <c r="AH15" s="458">
        <v>2085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1861383</v>
      </c>
      <c r="BO15" s="371"/>
      <c r="BP15" s="371"/>
      <c r="BQ15" s="371"/>
      <c r="BR15" s="371"/>
      <c r="BS15" s="371"/>
      <c r="BT15" s="371"/>
      <c r="BU15" s="372"/>
      <c r="BV15" s="370">
        <v>1887262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26.8</v>
      </c>
      <c r="AD16" s="495"/>
      <c r="AE16" s="495"/>
      <c r="AF16" s="495"/>
      <c r="AG16" s="496"/>
      <c r="AH16" s="494">
        <v>27.1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4467666</v>
      </c>
      <c r="BO16" s="408"/>
      <c r="BP16" s="408"/>
      <c r="BQ16" s="408"/>
      <c r="BR16" s="408"/>
      <c r="BS16" s="408"/>
      <c r="BT16" s="408"/>
      <c r="BU16" s="409"/>
      <c r="BV16" s="407">
        <v>4474192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5062</v>
      </c>
      <c r="AD17" s="459"/>
      <c r="AE17" s="459"/>
      <c r="AF17" s="459"/>
      <c r="AG17" s="501"/>
      <c r="AH17" s="458">
        <v>5287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2340341</v>
      </c>
      <c r="BO17" s="408"/>
      <c r="BP17" s="408"/>
      <c r="BQ17" s="408"/>
      <c r="BR17" s="408"/>
      <c r="BS17" s="408"/>
      <c r="BT17" s="408"/>
      <c r="BU17" s="409"/>
      <c r="BV17" s="407">
        <v>2379963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38.1</v>
      </c>
      <c r="M18" s="531"/>
      <c r="N18" s="531"/>
      <c r="O18" s="531"/>
      <c r="P18" s="531"/>
      <c r="Q18" s="531"/>
      <c r="R18" s="532"/>
      <c r="S18" s="532"/>
      <c r="T18" s="532"/>
      <c r="U18" s="532"/>
      <c r="V18" s="533"/>
      <c r="W18" s="425"/>
      <c r="X18" s="426"/>
      <c r="Y18" s="426"/>
      <c r="Z18" s="426"/>
      <c r="AA18" s="426"/>
      <c r="AB18" s="417"/>
      <c r="AC18" s="534">
        <v>69</v>
      </c>
      <c r="AD18" s="535"/>
      <c r="AE18" s="535"/>
      <c r="AF18" s="535"/>
      <c r="AG18" s="536"/>
      <c r="AH18" s="534">
        <v>68.8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4602899</v>
      </c>
      <c r="BO18" s="408"/>
      <c r="BP18" s="408"/>
      <c r="BQ18" s="408"/>
      <c r="BR18" s="408"/>
      <c r="BS18" s="408"/>
      <c r="BT18" s="408"/>
      <c r="BU18" s="409"/>
      <c r="BV18" s="407">
        <v>4619279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439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6262236</v>
      </c>
      <c r="BO19" s="408"/>
      <c r="BP19" s="408"/>
      <c r="BQ19" s="408"/>
      <c r="BR19" s="408"/>
      <c r="BS19" s="408"/>
      <c r="BT19" s="408"/>
      <c r="BU19" s="409"/>
      <c r="BV19" s="407">
        <v>6111956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6509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7213084</v>
      </c>
      <c r="BO22" s="371"/>
      <c r="BP22" s="371"/>
      <c r="BQ22" s="371"/>
      <c r="BR22" s="371"/>
      <c r="BS22" s="371"/>
      <c r="BT22" s="371"/>
      <c r="BU22" s="372"/>
      <c r="BV22" s="370">
        <v>6828097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6644045</v>
      </c>
      <c r="BO23" s="408"/>
      <c r="BP23" s="408"/>
      <c r="BQ23" s="408"/>
      <c r="BR23" s="408"/>
      <c r="BS23" s="408"/>
      <c r="BT23" s="408"/>
      <c r="BU23" s="409"/>
      <c r="BV23" s="407">
        <v>6429714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8500</v>
      </c>
      <c r="R24" s="459"/>
      <c r="S24" s="459"/>
      <c r="T24" s="459"/>
      <c r="U24" s="459"/>
      <c r="V24" s="501"/>
      <c r="W24" s="553"/>
      <c r="X24" s="554"/>
      <c r="Y24" s="555"/>
      <c r="Z24" s="457" t="s">
        <v>162</v>
      </c>
      <c r="AA24" s="437"/>
      <c r="AB24" s="437"/>
      <c r="AC24" s="437"/>
      <c r="AD24" s="437"/>
      <c r="AE24" s="437"/>
      <c r="AF24" s="437"/>
      <c r="AG24" s="438"/>
      <c r="AH24" s="458">
        <v>153</v>
      </c>
      <c r="AI24" s="459"/>
      <c r="AJ24" s="459"/>
      <c r="AK24" s="459"/>
      <c r="AL24" s="501"/>
      <c r="AM24" s="458">
        <v>474759</v>
      </c>
      <c r="AN24" s="459"/>
      <c r="AO24" s="459"/>
      <c r="AP24" s="459"/>
      <c r="AQ24" s="459"/>
      <c r="AR24" s="501"/>
      <c r="AS24" s="458">
        <v>3103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4406786</v>
      </c>
      <c r="BO24" s="408"/>
      <c r="BP24" s="408"/>
      <c r="BQ24" s="408"/>
      <c r="BR24" s="408"/>
      <c r="BS24" s="408"/>
      <c r="BT24" s="408"/>
      <c r="BU24" s="409"/>
      <c r="BV24" s="407">
        <v>3726389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180877</v>
      </c>
      <c r="BO25" s="371"/>
      <c r="BP25" s="371"/>
      <c r="BQ25" s="371"/>
      <c r="BR25" s="371"/>
      <c r="BS25" s="371"/>
      <c r="BT25" s="371"/>
      <c r="BU25" s="372"/>
      <c r="BV25" s="370">
        <v>167640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6050</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42823</v>
      </c>
      <c r="AN26" s="459"/>
      <c r="AO26" s="459"/>
      <c r="AP26" s="459"/>
      <c r="AQ26" s="459"/>
      <c r="AR26" s="501"/>
      <c r="AS26" s="458">
        <v>2519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3300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240000</v>
      </c>
      <c r="BO27" s="527"/>
      <c r="BP27" s="527"/>
      <c r="BQ27" s="527"/>
      <c r="BR27" s="527"/>
      <c r="BS27" s="527"/>
      <c r="BT27" s="527"/>
      <c r="BU27" s="528"/>
      <c r="BV27" s="526">
        <v>240000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1701985</v>
      </c>
      <c r="BO28" s="371"/>
      <c r="BP28" s="371"/>
      <c r="BQ28" s="371"/>
      <c r="BR28" s="371"/>
      <c r="BS28" s="371"/>
      <c r="BT28" s="371"/>
      <c r="BU28" s="372"/>
      <c r="BV28" s="370">
        <v>1501879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10</v>
      </c>
      <c r="M29" s="459"/>
      <c r="N29" s="459"/>
      <c r="O29" s="459"/>
      <c r="P29" s="501"/>
      <c r="Q29" s="458">
        <v>2500</v>
      </c>
      <c r="R29" s="459"/>
      <c r="S29" s="459"/>
      <c r="T29" s="459"/>
      <c r="U29" s="459"/>
      <c r="V29" s="501"/>
      <c r="W29" s="556"/>
      <c r="X29" s="557"/>
      <c r="Y29" s="558"/>
      <c r="Z29" s="457" t="s">
        <v>177</v>
      </c>
      <c r="AA29" s="437"/>
      <c r="AB29" s="437"/>
      <c r="AC29" s="437"/>
      <c r="AD29" s="437"/>
      <c r="AE29" s="437"/>
      <c r="AF29" s="437"/>
      <c r="AG29" s="438"/>
      <c r="AH29" s="458">
        <v>153</v>
      </c>
      <c r="AI29" s="459"/>
      <c r="AJ29" s="459"/>
      <c r="AK29" s="459"/>
      <c r="AL29" s="501"/>
      <c r="AM29" s="458">
        <v>474759</v>
      </c>
      <c r="AN29" s="459"/>
      <c r="AO29" s="459"/>
      <c r="AP29" s="459"/>
      <c r="AQ29" s="459"/>
      <c r="AR29" s="501"/>
      <c r="AS29" s="458">
        <v>3103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971184</v>
      </c>
      <c r="BO29" s="408"/>
      <c r="BP29" s="408"/>
      <c r="BQ29" s="408"/>
      <c r="BR29" s="408"/>
      <c r="BS29" s="408"/>
      <c r="BT29" s="408"/>
      <c r="BU29" s="409"/>
      <c r="BV29" s="407">
        <v>809513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1071050</v>
      </c>
      <c r="BO30" s="527"/>
      <c r="BP30" s="527"/>
      <c r="BQ30" s="527"/>
      <c r="BR30" s="527"/>
      <c r="BS30" s="527"/>
      <c r="BT30" s="527"/>
      <c r="BU30" s="528"/>
      <c r="BV30" s="526">
        <v>1215960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奈良県広域消防組合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大淀町土地開発公社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住宅改修資金等貸付金特別会計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南和広域衛生組合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吉野路大淀振興センター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公園墓地維持管理特別会計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奈良県市町村総合事務組合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f>IF(E37="","",C36+1)</f>
        <v>4</v>
      </c>
      <c r="D37" s="597"/>
      <c r="E37" s="598" t="str">
        <f>IF('各会計、関係団体の財政状況及び健全化判断比率'!B10="","",'各会計、関係団体の財政状況及び健全化判断比率'!B10)</f>
        <v>病院事業清算特別会計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奈良県後期高齢者医療広域連合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奈良県広域水質検査センター組合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南和広域医療企業団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さくら広域環境衛生組合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hjSc/3wwgNkSO1BK6BMAA6NiVVC8xgzTY/7x+pqAEpjPsgi7NG6cdW/A4+ntDtbkqNY0OUcTyMvz+ZUdE6QE1A==" saltValue="dC4e6VWikzH+6ejMI8mX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1803815</v>
      </c>
      <c r="S5" s="613"/>
      <c r="T5" s="613"/>
      <c r="U5" s="613"/>
      <c r="V5" s="613"/>
      <c r="W5" s="613"/>
      <c r="X5" s="613"/>
      <c r="Y5" s="614"/>
      <c r="Z5" s="615">
        <v>19.600000000000001</v>
      </c>
      <c r="AA5" s="615"/>
      <c r="AB5" s="615"/>
      <c r="AC5" s="615"/>
      <c r="AD5" s="616">
        <v>1803815</v>
      </c>
      <c r="AE5" s="616"/>
      <c r="AF5" s="616"/>
      <c r="AG5" s="616"/>
      <c r="AH5" s="616"/>
      <c r="AI5" s="616"/>
      <c r="AJ5" s="616"/>
      <c r="AK5" s="616"/>
      <c r="AL5" s="617">
        <v>35.5</v>
      </c>
      <c r="AM5" s="618"/>
      <c r="AN5" s="618"/>
      <c r="AO5" s="619"/>
      <c r="AP5" s="609" t="s">
        <v>216</v>
      </c>
      <c r="AQ5" s="610"/>
      <c r="AR5" s="610"/>
      <c r="AS5" s="610"/>
      <c r="AT5" s="610"/>
      <c r="AU5" s="610"/>
      <c r="AV5" s="610"/>
      <c r="AW5" s="610"/>
      <c r="AX5" s="610"/>
      <c r="AY5" s="610"/>
      <c r="AZ5" s="610"/>
      <c r="BA5" s="610"/>
      <c r="BB5" s="610"/>
      <c r="BC5" s="610"/>
      <c r="BD5" s="610"/>
      <c r="BE5" s="610"/>
      <c r="BF5" s="611"/>
      <c r="BG5" s="623">
        <v>1803815</v>
      </c>
      <c r="BH5" s="624"/>
      <c r="BI5" s="624"/>
      <c r="BJ5" s="624"/>
      <c r="BK5" s="624"/>
      <c r="BL5" s="624"/>
      <c r="BM5" s="624"/>
      <c r="BN5" s="625"/>
      <c r="BO5" s="626">
        <v>100</v>
      </c>
      <c r="BP5" s="626"/>
      <c r="BQ5" s="626"/>
      <c r="BR5" s="626"/>
      <c r="BS5" s="627">
        <v>8704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68171</v>
      </c>
      <c r="S6" s="624"/>
      <c r="T6" s="624"/>
      <c r="U6" s="624"/>
      <c r="V6" s="624"/>
      <c r="W6" s="624"/>
      <c r="X6" s="624"/>
      <c r="Y6" s="625"/>
      <c r="Z6" s="626">
        <v>0.7</v>
      </c>
      <c r="AA6" s="626"/>
      <c r="AB6" s="626"/>
      <c r="AC6" s="626"/>
      <c r="AD6" s="627">
        <v>68171</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1803815</v>
      </c>
      <c r="BH6" s="624"/>
      <c r="BI6" s="624"/>
      <c r="BJ6" s="624"/>
      <c r="BK6" s="624"/>
      <c r="BL6" s="624"/>
      <c r="BM6" s="624"/>
      <c r="BN6" s="625"/>
      <c r="BO6" s="626">
        <v>100</v>
      </c>
      <c r="BP6" s="626"/>
      <c r="BQ6" s="626"/>
      <c r="BR6" s="626"/>
      <c r="BS6" s="627">
        <v>8704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78962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78619</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789</v>
      </c>
      <c r="S7" s="624"/>
      <c r="T7" s="624"/>
      <c r="U7" s="624"/>
      <c r="V7" s="624"/>
      <c r="W7" s="624"/>
      <c r="X7" s="624"/>
      <c r="Y7" s="625"/>
      <c r="Z7" s="626">
        <v>0</v>
      </c>
      <c r="AA7" s="626"/>
      <c r="AB7" s="626"/>
      <c r="AC7" s="626"/>
      <c r="AD7" s="627">
        <v>789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772801</v>
      </c>
      <c r="BH7" s="624"/>
      <c r="BI7" s="624"/>
      <c r="BJ7" s="624"/>
      <c r="BK7" s="624"/>
      <c r="BL7" s="624"/>
      <c r="BM7" s="624"/>
      <c r="BN7" s="625"/>
      <c r="BO7" s="626">
        <v>42.8</v>
      </c>
      <c r="BP7" s="626"/>
      <c r="BQ7" s="626"/>
      <c r="BR7" s="626"/>
      <c r="BS7" s="627">
        <v>8704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1373119</v>
      </c>
      <c r="CS7" s="624"/>
      <c r="CT7" s="624"/>
      <c r="CU7" s="624"/>
      <c r="CV7" s="624"/>
      <c r="CW7" s="624"/>
      <c r="CX7" s="624"/>
      <c r="CY7" s="625"/>
      <c r="CZ7" s="626">
        <v>15.2</v>
      </c>
      <c r="DA7" s="626"/>
      <c r="DB7" s="626"/>
      <c r="DC7" s="626"/>
      <c r="DD7" s="632">
        <v>92781</v>
      </c>
      <c r="DE7" s="624"/>
      <c r="DF7" s="624"/>
      <c r="DG7" s="624"/>
      <c r="DH7" s="624"/>
      <c r="DI7" s="624"/>
      <c r="DJ7" s="624"/>
      <c r="DK7" s="624"/>
      <c r="DL7" s="624"/>
      <c r="DM7" s="624"/>
      <c r="DN7" s="624"/>
      <c r="DO7" s="624"/>
      <c r="DP7" s="625"/>
      <c r="DQ7" s="632">
        <v>1094729</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22172</v>
      </c>
      <c r="S8" s="624"/>
      <c r="T8" s="624"/>
      <c r="U8" s="624"/>
      <c r="V8" s="624"/>
      <c r="W8" s="624"/>
      <c r="X8" s="624"/>
      <c r="Y8" s="625"/>
      <c r="Z8" s="626">
        <v>0.2</v>
      </c>
      <c r="AA8" s="626"/>
      <c r="AB8" s="626"/>
      <c r="AC8" s="626"/>
      <c r="AD8" s="627">
        <v>22172</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27612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3048567</v>
      </c>
      <c r="CS8" s="624"/>
      <c r="CT8" s="624"/>
      <c r="CU8" s="624"/>
      <c r="CV8" s="624"/>
      <c r="CW8" s="624"/>
      <c r="CX8" s="624"/>
      <c r="CY8" s="625"/>
      <c r="CZ8" s="626">
        <v>33.700000000000003</v>
      </c>
      <c r="DA8" s="626"/>
      <c r="DB8" s="626"/>
      <c r="DC8" s="626"/>
      <c r="DD8" s="632">
        <v>331625</v>
      </c>
      <c r="DE8" s="624"/>
      <c r="DF8" s="624"/>
      <c r="DG8" s="624"/>
      <c r="DH8" s="624"/>
      <c r="DI8" s="624"/>
      <c r="DJ8" s="624"/>
      <c r="DK8" s="624"/>
      <c r="DL8" s="624"/>
      <c r="DM8" s="624"/>
      <c r="DN8" s="624"/>
      <c r="DO8" s="624"/>
      <c r="DP8" s="625"/>
      <c r="DQ8" s="632">
        <v>1635531</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24205</v>
      </c>
      <c r="S9" s="624"/>
      <c r="T9" s="624"/>
      <c r="U9" s="624"/>
      <c r="V9" s="624"/>
      <c r="W9" s="624"/>
      <c r="X9" s="624"/>
      <c r="Y9" s="625"/>
      <c r="Z9" s="626">
        <v>0.3</v>
      </c>
      <c r="AA9" s="626"/>
      <c r="AB9" s="626"/>
      <c r="AC9" s="626"/>
      <c r="AD9" s="627">
        <v>24205</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661961</v>
      </c>
      <c r="BH9" s="624"/>
      <c r="BI9" s="624"/>
      <c r="BJ9" s="624"/>
      <c r="BK9" s="624"/>
      <c r="BL9" s="624"/>
      <c r="BM9" s="624"/>
      <c r="BN9" s="625"/>
      <c r="BO9" s="626">
        <v>36.700000000000003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1942897</v>
      </c>
      <c r="CS9" s="624"/>
      <c r="CT9" s="624"/>
      <c r="CU9" s="624"/>
      <c r="CV9" s="624"/>
      <c r="CW9" s="624"/>
      <c r="CX9" s="624"/>
      <c r="CY9" s="625"/>
      <c r="CZ9" s="626">
        <v>21.5</v>
      </c>
      <c r="DA9" s="626"/>
      <c r="DB9" s="626"/>
      <c r="DC9" s="626"/>
      <c r="DD9" s="632">
        <v>39768</v>
      </c>
      <c r="DE9" s="624"/>
      <c r="DF9" s="624"/>
      <c r="DG9" s="624"/>
      <c r="DH9" s="624"/>
      <c r="DI9" s="624"/>
      <c r="DJ9" s="624"/>
      <c r="DK9" s="624"/>
      <c r="DL9" s="624"/>
      <c r="DM9" s="624"/>
      <c r="DN9" s="624"/>
      <c r="DO9" s="624"/>
      <c r="DP9" s="625"/>
      <c r="DQ9" s="632">
        <v>1084718</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46932</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375365</v>
      </c>
      <c r="S11" s="624"/>
      <c r="T11" s="624"/>
      <c r="U11" s="624"/>
      <c r="V11" s="624"/>
      <c r="W11" s="624"/>
      <c r="X11" s="624"/>
      <c r="Y11" s="625"/>
      <c r="Z11" s="628">
        <v>4.0999999999999996</v>
      </c>
      <c r="AA11" s="629"/>
      <c r="AB11" s="629"/>
      <c r="AC11" s="635"/>
      <c r="AD11" s="632">
        <v>375365</v>
      </c>
      <c r="AE11" s="624"/>
      <c r="AF11" s="624"/>
      <c r="AG11" s="624"/>
      <c r="AH11" s="624"/>
      <c r="AI11" s="624"/>
      <c r="AJ11" s="624"/>
      <c r="AK11" s="625"/>
      <c r="AL11" s="628">
        <v>7.4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36296</v>
      </c>
      <c r="BH11" s="624"/>
      <c r="BI11" s="624"/>
      <c r="BJ11" s="624"/>
      <c r="BK11" s="624"/>
      <c r="BL11" s="624"/>
      <c r="BM11" s="624"/>
      <c r="BN11" s="625"/>
      <c r="BO11" s="626">
        <v>2</v>
      </c>
      <c r="BP11" s="626"/>
      <c r="BQ11" s="626"/>
      <c r="BR11" s="626"/>
      <c r="BS11" s="627">
        <v>8704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147757</v>
      </c>
      <c r="CS11" s="624"/>
      <c r="CT11" s="624"/>
      <c r="CU11" s="624"/>
      <c r="CV11" s="624"/>
      <c r="CW11" s="624"/>
      <c r="CX11" s="624"/>
      <c r="CY11" s="625"/>
      <c r="CZ11" s="626">
        <v>1.6</v>
      </c>
      <c r="DA11" s="626"/>
      <c r="DB11" s="626"/>
      <c r="DC11" s="626"/>
      <c r="DD11" s="632">
        <v>64969</v>
      </c>
      <c r="DE11" s="624"/>
      <c r="DF11" s="624"/>
      <c r="DG11" s="624"/>
      <c r="DH11" s="624"/>
      <c r="DI11" s="624"/>
      <c r="DJ11" s="624"/>
      <c r="DK11" s="624"/>
      <c r="DL11" s="624"/>
      <c r="DM11" s="624"/>
      <c r="DN11" s="624"/>
      <c r="DO11" s="624"/>
      <c r="DP11" s="625"/>
      <c r="DQ11" s="632">
        <v>75918</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48359</v>
      </c>
      <c r="S12" s="624"/>
      <c r="T12" s="624"/>
      <c r="U12" s="624"/>
      <c r="V12" s="624"/>
      <c r="W12" s="624"/>
      <c r="X12" s="624"/>
      <c r="Y12" s="625"/>
      <c r="Z12" s="626">
        <v>0.5</v>
      </c>
      <c r="AA12" s="626"/>
      <c r="AB12" s="626"/>
      <c r="AC12" s="626"/>
      <c r="AD12" s="627">
        <v>48359</v>
      </c>
      <c r="AE12" s="627"/>
      <c r="AF12" s="627"/>
      <c r="AG12" s="627"/>
      <c r="AH12" s="627"/>
      <c r="AI12" s="627"/>
      <c r="AJ12" s="627"/>
      <c r="AK12" s="627"/>
      <c r="AL12" s="628">
        <v>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817915</v>
      </c>
      <c r="BH12" s="624"/>
      <c r="BI12" s="624"/>
      <c r="BJ12" s="624"/>
      <c r="BK12" s="624"/>
      <c r="BL12" s="624"/>
      <c r="BM12" s="624"/>
      <c r="BN12" s="625"/>
      <c r="BO12" s="626">
        <v>45.3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25087</v>
      </c>
      <c r="CS12" s="624"/>
      <c r="CT12" s="624"/>
      <c r="CU12" s="624"/>
      <c r="CV12" s="624"/>
      <c r="CW12" s="624"/>
      <c r="CX12" s="624"/>
      <c r="CY12" s="625"/>
      <c r="CZ12" s="626">
        <v>0.3</v>
      </c>
      <c r="DA12" s="626"/>
      <c r="DB12" s="626"/>
      <c r="DC12" s="626"/>
      <c r="DD12" s="632" t="s">
        <v>122</v>
      </c>
      <c r="DE12" s="624"/>
      <c r="DF12" s="624"/>
      <c r="DG12" s="624"/>
      <c r="DH12" s="624"/>
      <c r="DI12" s="624"/>
      <c r="DJ12" s="624"/>
      <c r="DK12" s="624"/>
      <c r="DL12" s="624"/>
      <c r="DM12" s="624"/>
      <c r="DN12" s="624"/>
      <c r="DO12" s="624"/>
      <c r="DP12" s="625"/>
      <c r="DQ12" s="632">
        <v>24604</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817191</v>
      </c>
      <c r="BH13" s="624"/>
      <c r="BI13" s="624"/>
      <c r="BJ13" s="624"/>
      <c r="BK13" s="624"/>
      <c r="BL13" s="624"/>
      <c r="BM13" s="624"/>
      <c r="BN13" s="625"/>
      <c r="BO13" s="626">
        <v>45.3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521927</v>
      </c>
      <c r="CS13" s="624"/>
      <c r="CT13" s="624"/>
      <c r="CU13" s="624"/>
      <c r="CV13" s="624"/>
      <c r="CW13" s="624"/>
      <c r="CX13" s="624"/>
      <c r="CY13" s="625"/>
      <c r="CZ13" s="626">
        <v>5.8</v>
      </c>
      <c r="DA13" s="626"/>
      <c r="DB13" s="626"/>
      <c r="DC13" s="626"/>
      <c r="DD13" s="632">
        <v>182537</v>
      </c>
      <c r="DE13" s="624"/>
      <c r="DF13" s="624"/>
      <c r="DG13" s="624"/>
      <c r="DH13" s="624"/>
      <c r="DI13" s="624"/>
      <c r="DJ13" s="624"/>
      <c r="DK13" s="624"/>
      <c r="DL13" s="624"/>
      <c r="DM13" s="624"/>
      <c r="DN13" s="624"/>
      <c r="DO13" s="624"/>
      <c r="DP13" s="625"/>
      <c r="DQ13" s="632">
        <v>346810</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1473</v>
      </c>
      <c r="S14" s="624"/>
      <c r="T14" s="624"/>
      <c r="U14" s="624"/>
      <c r="V14" s="624"/>
      <c r="W14" s="624"/>
      <c r="X14" s="624"/>
      <c r="Y14" s="625"/>
      <c r="Z14" s="626">
        <v>0</v>
      </c>
      <c r="AA14" s="626"/>
      <c r="AB14" s="626"/>
      <c r="AC14" s="626"/>
      <c r="AD14" s="627">
        <v>1473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71512</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556204</v>
      </c>
      <c r="CS14" s="624"/>
      <c r="CT14" s="624"/>
      <c r="CU14" s="624"/>
      <c r="CV14" s="624"/>
      <c r="CW14" s="624"/>
      <c r="CX14" s="624"/>
      <c r="CY14" s="625"/>
      <c r="CZ14" s="626">
        <v>6.2</v>
      </c>
      <c r="DA14" s="626"/>
      <c r="DB14" s="626"/>
      <c r="DC14" s="626"/>
      <c r="DD14" s="632">
        <v>23080</v>
      </c>
      <c r="DE14" s="624"/>
      <c r="DF14" s="624"/>
      <c r="DG14" s="624"/>
      <c r="DH14" s="624"/>
      <c r="DI14" s="624"/>
      <c r="DJ14" s="624"/>
      <c r="DK14" s="624"/>
      <c r="DL14" s="624"/>
      <c r="DM14" s="624"/>
      <c r="DN14" s="624"/>
      <c r="DO14" s="624"/>
      <c r="DP14" s="625"/>
      <c r="DQ14" s="632">
        <v>519940</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141587</v>
      </c>
      <c r="BH15" s="624"/>
      <c r="BI15" s="624"/>
      <c r="BJ15" s="624"/>
      <c r="BK15" s="624"/>
      <c r="BL15" s="624"/>
      <c r="BM15" s="624"/>
      <c r="BN15" s="625"/>
      <c r="BO15" s="626">
        <v>7.8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596223</v>
      </c>
      <c r="CS15" s="624"/>
      <c r="CT15" s="624"/>
      <c r="CU15" s="624"/>
      <c r="CV15" s="624"/>
      <c r="CW15" s="624"/>
      <c r="CX15" s="624"/>
      <c r="CY15" s="625"/>
      <c r="CZ15" s="626">
        <v>6.6</v>
      </c>
      <c r="DA15" s="626"/>
      <c r="DB15" s="626"/>
      <c r="DC15" s="626"/>
      <c r="DD15" s="632">
        <v>8879</v>
      </c>
      <c r="DE15" s="624"/>
      <c r="DF15" s="624"/>
      <c r="DG15" s="624"/>
      <c r="DH15" s="624"/>
      <c r="DI15" s="624"/>
      <c r="DJ15" s="624"/>
      <c r="DK15" s="624"/>
      <c r="DL15" s="624"/>
      <c r="DM15" s="624"/>
      <c r="DN15" s="624"/>
      <c r="DO15" s="624"/>
      <c r="DP15" s="625"/>
      <c r="DQ15" s="632">
        <v>538698</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10787</v>
      </c>
      <c r="S16" s="624"/>
      <c r="T16" s="624"/>
      <c r="U16" s="624"/>
      <c r="V16" s="624"/>
      <c r="W16" s="624"/>
      <c r="X16" s="624"/>
      <c r="Y16" s="625"/>
      <c r="Z16" s="626">
        <v>0.1</v>
      </c>
      <c r="AA16" s="626"/>
      <c r="AB16" s="626"/>
      <c r="AC16" s="626"/>
      <c r="AD16" s="627">
        <v>10787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109490</v>
      </c>
      <c r="CS16" s="624"/>
      <c r="CT16" s="624"/>
      <c r="CU16" s="624"/>
      <c r="CV16" s="624"/>
      <c r="CW16" s="624"/>
      <c r="CX16" s="624"/>
      <c r="CY16" s="625"/>
      <c r="CZ16" s="626">
        <v>1.2</v>
      </c>
      <c r="DA16" s="626"/>
      <c r="DB16" s="626"/>
      <c r="DC16" s="626"/>
      <c r="DD16" s="632" t="s">
        <v>122</v>
      </c>
      <c r="DE16" s="624"/>
      <c r="DF16" s="624"/>
      <c r="DG16" s="624"/>
      <c r="DH16" s="624"/>
      <c r="DI16" s="624"/>
      <c r="DJ16" s="624"/>
      <c r="DK16" s="624"/>
      <c r="DL16" s="624"/>
      <c r="DM16" s="624"/>
      <c r="DN16" s="624"/>
      <c r="DO16" s="624"/>
      <c r="DP16" s="625"/>
      <c r="DQ16" s="632">
        <v>42330</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22415</v>
      </c>
      <c r="S17" s="624"/>
      <c r="T17" s="624"/>
      <c r="U17" s="624"/>
      <c r="V17" s="624"/>
      <c r="W17" s="624"/>
      <c r="X17" s="624"/>
      <c r="Y17" s="625"/>
      <c r="Z17" s="626">
        <v>0.2</v>
      </c>
      <c r="AA17" s="626"/>
      <c r="AB17" s="626"/>
      <c r="AC17" s="626"/>
      <c r="AD17" s="627">
        <v>22415</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641662</v>
      </c>
      <c r="CS17" s="624"/>
      <c r="CT17" s="624"/>
      <c r="CU17" s="624"/>
      <c r="CV17" s="624"/>
      <c r="CW17" s="624"/>
      <c r="CX17" s="624"/>
      <c r="CY17" s="625"/>
      <c r="CZ17" s="626">
        <v>7.1</v>
      </c>
      <c r="DA17" s="626"/>
      <c r="DB17" s="626"/>
      <c r="DC17" s="626"/>
      <c r="DD17" s="632" t="s">
        <v>122</v>
      </c>
      <c r="DE17" s="624"/>
      <c r="DF17" s="624"/>
      <c r="DG17" s="624"/>
      <c r="DH17" s="624"/>
      <c r="DI17" s="624"/>
      <c r="DJ17" s="624"/>
      <c r="DK17" s="624"/>
      <c r="DL17" s="624"/>
      <c r="DM17" s="624"/>
      <c r="DN17" s="624"/>
      <c r="DO17" s="624"/>
      <c r="DP17" s="625"/>
      <c r="DQ17" s="632">
        <v>637556</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12194</v>
      </c>
      <c r="S18" s="624"/>
      <c r="T18" s="624"/>
      <c r="U18" s="624"/>
      <c r="V18" s="624"/>
      <c r="W18" s="624"/>
      <c r="X18" s="624"/>
      <c r="Y18" s="625"/>
      <c r="Z18" s="626">
        <v>0.1</v>
      </c>
      <c r="AA18" s="626"/>
      <c r="AB18" s="626"/>
      <c r="AC18" s="626"/>
      <c r="AD18" s="627">
        <v>12194</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10116</v>
      </c>
      <c r="S19" s="624"/>
      <c r="T19" s="624"/>
      <c r="U19" s="624"/>
      <c r="V19" s="624"/>
      <c r="W19" s="624"/>
      <c r="X19" s="624"/>
      <c r="Y19" s="625"/>
      <c r="Z19" s="626">
        <v>0.1</v>
      </c>
      <c r="AA19" s="626"/>
      <c r="AB19" s="626"/>
      <c r="AC19" s="626"/>
      <c r="AD19" s="627">
        <v>10116</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2078</v>
      </c>
      <c r="S20" s="624"/>
      <c r="T20" s="624"/>
      <c r="U20" s="624"/>
      <c r="V20" s="624"/>
      <c r="W20" s="624"/>
      <c r="X20" s="624"/>
      <c r="Y20" s="625"/>
      <c r="Z20" s="626">
        <v>0</v>
      </c>
      <c r="AA20" s="626"/>
      <c r="AB20" s="626"/>
      <c r="AC20" s="626"/>
      <c r="AD20" s="627">
        <v>2078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9041895</v>
      </c>
      <c r="CS20" s="624"/>
      <c r="CT20" s="624"/>
      <c r="CU20" s="624"/>
      <c r="CV20" s="624"/>
      <c r="CW20" s="624"/>
      <c r="CX20" s="624"/>
      <c r="CY20" s="625"/>
      <c r="CZ20" s="626">
        <v>100</v>
      </c>
      <c r="DA20" s="626"/>
      <c r="DB20" s="626"/>
      <c r="DC20" s="626"/>
      <c r="DD20" s="632">
        <v>743639</v>
      </c>
      <c r="DE20" s="624"/>
      <c r="DF20" s="624"/>
      <c r="DG20" s="624"/>
      <c r="DH20" s="624"/>
      <c r="DI20" s="624"/>
      <c r="DJ20" s="624"/>
      <c r="DK20" s="624"/>
      <c r="DL20" s="624"/>
      <c r="DM20" s="624"/>
      <c r="DN20" s="624"/>
      <c r="DO20" s="624"/>
      <c r="DP20" s="625"/>
      <c r="DQ20" s="632">
        <v>6079453</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3074698</v>
      </c>
      <c r="S21" s="624"/>
      <c r="T21" s="624"/>
      <c r="U21" s="624"/>
      <c r="V21" s="624"/>
      <c r="W21" s="624"/>
      <c r="X21" s="624"/>
      <c r="Y21" s="625"/>
      <c r="Z21" s="626">
        <v>33.299999999999997</v>
      </c>
      <c r="AA21" s="626"/>
      <c r="AB21" s="626"/>
      <c r="AC21" s="626"/>
      <c r="AD21" s="627">
        <v>2624882</v>
      </c>
      <c r="AE21" s="627"/>
      <c r="AF21" s="627"/>
      <c r="AG21" s="627"/>
      <c r="AH21" s="627"/>
      <c r="AI21" s="627"/>
      <c r="AJ21" s="627"/>
      <c r="AK21" s="627"/>
      <c r="AL21" s="628">
        <v>51.7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2624882</v>
      </c>
      <c r="S22" s="624"/>
      <c r="T22" s="624"/>
      <c r="U22" s="624"/>
      <c r="V22" s="624"/>
      <c r="W22" s="624"/>
      <c r="X22" s="624"/>
      <c r="Y22" s="625"/>
      <c r="Z22" s="626">
        <v>28.5</v>
      </c>
      <c r="AA22" s="626"/>
      <c r="AB22" s="626"/>
      <c r="AC22" s="626"/>
      <c r="AD22" s="627">
        <v>2624882</v>
      </c>
      <c r="AE22" s="627"/>
      <c r="AF22" s="627"/>
      <c r="AG22" s="627"/>
      <c r="AH22" s="627"/>
      <c r="AI22" s="627"/>
      <c r="AJ22" s="627"/>
      <c r="AK22" s="627"/>
      <c r="AL22" s="628">
        <v>51.7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449816</v>
      </c>
      <c r="S23" s="624"/>
      <c r="T23" s="624"/>
      <c r="U23" s="624"/>
      <c r="V23" s="624"/>
      <c r="W23" s="624"/>
      <c r="X23" s="624"/>
      <c r="Y23" s="625"/>
      <c r="Z23" s="626">
        <v>4.9000000000000004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3589478</v>
      </c>
      <c r="CS24" s="613"/>
      <c r="CT24" s="613"/>
      <c r="CU24" s="613"/>
      <c r="CV24" s="613"/>
      <c r="CW24" s="613"/>
      <c r="CX24" s="613"/>
      <c r="CY24" s="614"/>
      <c r="CZ24" s="617">
        <v>39.700000000000003</v>
      </c>
      <c r="DA24" s="618"/>
      <c r="DB24" s="618"/>
      <c r="DC24" s="634"/>
      <c r="DD24" s="655">
        <v>2551262</v>
      </c>
      <c r="DE24" s="613"/>
      <c r="DF24" s="613"/>
      <c r="DG24" s="613"/>
      <c r="DH24" s="613"/>
      <c r="DI24" s="613"/>
      <c r="DJ24" s="613"/>
      <c r="DK24" s="614"/>
      <c r="DL24" s="655">
        <v>2140809</v>
      </c>
      <c r="DM24" s="613"/>
      <c r="DN24" s="613"/>
      <c r="DO24" s="613"/>
      <c r="DP24" s="613"/>
      <c r="DQ24" s="613"/>
      <c r="DR24" s="613"/>
      <c r="DS24" s="613"/>
      <c r="DT24" s="613"/>
      <c r="DU24" s="613"/>
      <c r="DV24" s="614"/>
      <c r="DW24" s="617">
        <v>41.9</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5464443</v>
      </c>
      <c r="S25" s="624"/>
      <c r="T25" s="624"/>
      <c r="U25" s="624"/>
      <c r="V25" s="624"/>
      <c r="W25" s="624"/>
      <c r="X25" s="624"/>
      <c r="Y25" s="625"/>
      <c r="Z25" s="626">
        <v>59.2</v>
      </c>
      <c r="AA25" s="626"/>
      <c r="AB25" s="626"/>
      <c r="AC25" s="626"/>
      <c r="AD25" s="627">
        <v>5014627</v>
      </c>
      <c r="AE25" s="627"/>
      <c r="AF25" s="627"/>
      <c r="AG25" s="627"/>
      <c r="AH25" s="627"/>
      <c r="AI25" s="627"/>
      <c r="AJ25" s="627"/>
      <c r="AK25" s="627"/>
      <c r="AL25" s="628">
        <v>98.8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1607212</v>
      </c>
      <c r="CS25" s="644"/>
      <c r="CT25" s="644"/>
      <c r="CU25" s="644"/>
      <c r="CV25" s="644"/>
      <c r="CW25" s="644"/>
      <c r="CX25" s="644"/>
      <c r="CY25" s="645"/>
      <c r="CZ25" s="628">
        <v>17.8</v>
      </c>
      <c r="DA25" s="656"/>
      <c r="DB25" s="656"/>
      <c r="DC25" s="658"/>
      <c r="DD25" s="632">
        <v>1373195</v>
      </c>
      <c r="DE25" s="644"/>
      <c r="DF25" s="644"/>
      <c r="DG25" s="644"/>
      <c r="DH25" s="644"/>
      <c r="DI25" s="644"/>
      <c r="DJ25" s="644"/>
      <c r="DK25" s="645"/>
      <c r="DL25" s="632">
        <v>1174842</v>
      </c>
      <c r="DM25" s="644"/>
      <c r="DN25" s="644"/>
      <c r="DO25" s="644"/>
      <c r="DP25" s="644"/>
      <c r="DQ25" s="644"/>
      <c r="DR25" s="644"/>
      <c r="DS25" s="644"/>
      <c r="DT25" s="644"/>
      <c r="DU25" s="644"/>
      <c r="DV25" s="645"/>
      <c r="DW25" s="628">
        <v>23</v>
      </c>
      <c r="DX25" s="656"/>
      <c r="DY25" s="656"/>
      <c r="DZ25" s="656"/>
      <c r="EA25" s="656"/>
      <c r="EB25" s="656"/>
      <c r="EC25" s="657"/>
    </row>
    <row r="26" spans="2:133" ht="11.25" customHeight="1">
      <c r="B26" s="620" t="s">
        <v>283</v>
      </c>
      <c r="C26" s="621"/>
      <c r="D26" s="621"/>
      <c r="E26" s="621"/>
      <c r="F26" s="621"/>
      <c r="G26" s="621"/>
      <c r="H26" s="621"/>
      <c r="I26" s="621"/>
      <c r="J26" s="621"/>
      <c r="K26" s="621"/>
      <c r="L26" s="621"/>
      <c r="M26" s="621"/>
      <c r="N26" s="621"/>
      <c r="O26" s="621"/>
      <c r="P26" s="621"/>
      <c r="Q26" s="622"/>
      <c r="R26" s="623">
        <v>1333</v>
      </c>
      <c r="S26" s="624"/>
      <c r="T26" s="624"/>
      <c r="U26" s="624"/>
      <c r="V26" s="624"/>
      <c r="W26" s="624"/>
      <c r="X26" s="624"/>
      <c r="Y26" s="625"/>
      <c r="Z26" s="626">
        <v>0</v>
      </c>
      <c r="AA26" s="626"/>
      <c r="AB26" s="626"/>
      <c r="AC26" s="626"/>
      <c r="AD26" s="627">
        <v>1333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1000090</v>
      </c>
      <c r="CS26" s="624"/>
      <c r="CT26" s="624"/>
      <c r="CU26" s="624"/>
      <c r="CV26" s="624"/>
      <c r="CW26" s="624"/>
      <c r="CX26" s="624"/>
      <c r="CY26" s="625"/>
      <c r="CZ26" s="628">
        <v>11.1</v>
      </c>
      <c r="DA26" s="656"/>
      <c r="DB26" s="656"/>
      <c r="DC26" s="658"/>
      <c r="DD26" s="632">
        <v>800028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c r="B27" s="620" t="s">
        <v>286</v>
      </c>
      <c r="C27" s="621"/>
      <c r="D27" s="621"/>
      <c r="E27" s="621"/>
      <c r="F27" s="621"/>
      <c r="G27" s="621"/>
      <c r="H27" s="621"/>
      <c r="I27" s="621"/>
      <c r="J27" s="621"/>
      <c r="K27" s="621"/>
      <c r="L27" s="621"/>
      <c r="M27" s="621"/>
      <c r="N27" s="621"/>
      <c r="O27" s="621"/>
      <c r="P27" s="621"/>
      <c r="Q27" s="622"/>
      <c r="R27" s="623">
        <v>115366</v>
      </c>
      <c r="S27" s="624"/>
      <c r="T27" s="624"/>
      <c r="U27" s="624"/>
      <c r="V27" s="624"/>
      <c r="W27" s="624"/>
      <c r="X27" s="624"/>
      <c r="Y27" s="625"/>
      <c r="Z27" s="626">
        <v>1.3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1803815</v>
      </c>
      <c r="BH27" s="624"/>
      <c r="BI27" s="624"/>
      <c r="BJ27" s="624"/>
      <c r="BK27" s="624"/>
      <c r="BL27" s="624"/>
      <c r="BM27" s="624"/>
      <c r="BN27" s="625"/>
      <c r="BO27" s="626">
        <v>100</v>
      </c>
      <c r="BP27" s="626"/>
      <c r="BQ27" s="626"/>
      <c r="BR27" s="626"/>
      <c r="BS27" s="627">
        <v>8704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1340604</v>
      </c>
      <c r="CS27" s="644"/>
      <c r="CT27" s="644"/>
      <c r="CU27" s="644"/>
      <c r="CV27" s="644"/>
      <c r="CW27" s="644"/>
      <c r="CX27" s="644"/>
      <c r="CY27" s="645"/>
      <c r="CZ27" s="628">
        <v>14.8</v>
      </c>
      <c r="DA27" s="656"/>
      <c r="DB27" s="656"/>
      <c r="DC27" s="658"/>
      <c r="DD27" s="632">
        <v>540511</v>
      </c>
      <c r="DE27" s="644"/>
      <c r="DF27" s="644"/>
      <c r="DG27" s="644"/>
      <c r="DH27" s="644"/>
      <c r="DI27" s="644"/>
      <c r="DJ27" s="644"/>
      <c r="DK27" s="645"/>
      <c r="DL27" s="632">
        <v>328411</v>
      </c>
      <c r="DM27" s="644"/>
      <c r="DN27" s="644"/>
      <c r="DO27" s="644"/>
      <c r="DP27" s="644"/>
      <c r="DQ27" s="644"/>
      <c r="DR27" s="644"/>
      <c r="DS27" s="644"/>
      <c r="DT27" s="644"/>
      <c r="DU27" s="644"/>
      <c r="DV27" s="645"/>
      <c r="DW27" s="628">
        <v>6.4</v>
      </c>
      <c r="DX27" s="656"/>
      <c r="DY27" s="656"/>
      <c r="DZ27" s="656"/>
      <c r="EA27" s="656"/>
      <c r="EB27" s="656"/>
      <c r="EC27" s="657"/>
    </row>
    <row r="28" spans="2:133" ht="11.25" customHeight="1">
      <c r="B28" s="620" t="s">
        <v>289</v>
      </c>
      <c r="C28" s="621"/>
      <c r="D28" s="621"/>
      <c r="E28" s="621"/>
      <c r="F28" s="621"/>
      <c r="G28" s="621"/>
      <c r="H28" s="621"/>
      <c r="I28" s="621"/>
      <c r="J28" s="621"/>
      <c r="K28" s="621"/>
      <c r="L28" s="621"/>
      <c r="M28" s="621"/>
      <c r="N28" s="621"/>
      <c r="O28" s="621"/>
      <c r="P28" s="621"/>
      <c r="Q28" s="622"/>
      <c r="R28" s="623">
        <v>103348</v>
      </c>
      <c r="S28" s="624"/>
      <c r="T28" s="624"/>
      <c r="U28" s="624"/>
      <c r="V28" s="624"/>
      <c r="W28" s="624"/>
      <c r="X28" s="624"/>
      <c r="Y28" s="625"/>
      <c r="Z28" s="626">
        <v>1.1000000000000001</v>
      </c>
      <c r="AA28" s="626"/>
      <c r="AB28" s="626"/>
      <c r="AC28" s="626"/>
      <c r="AD28" s="627">
        <v>48548</v>
      </c>
      <c r="AE28" s="627"/>
      <c r="AF28" s="627"/>
      <c r="AG28" s="627"/>
      <c r="AH28" s="627"/>
      <c r="AI28" s="627"/>
      <c r="AJ28" s="627"/>
      <c r="AK28" s="627"/>
      <c r="AL28" s="628">
        <v>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641662</v>
      </c>
      <c r="CS28" s="624"/>
      <c r="CT28" s="624"/>
      <c r="CU28" s="624"/>
      <c r="CV28" s="624"/>
      <c r="CW28" s="624"/>
      <c r="CX28" s="624"/>
      <c r="CY28" s="625"/>
      <c r="CZ28" s="628">
        <v>7.1</v>
      </c>
      <c r="DA28" s="656"/>
      <c r="DB28" s="656"/>
      <c r="DC28" s="658"/>
      <c r="DD28" s="632">
        <v>637556</v>
      </c>
      <c r="DE28" s="624"/>
      <c r="DF28" s="624"/>
      <c r="DG28" s="624"/>
      <c r="DH28" s="624"/>
      <c r="DI28" s="624"/>
      <c r="DJ28" s="624"/>
      <c r="DK28" s="625"/>
      <c r="DL28" s="632">
        <v>637556</v>
      </c>
      <c r="DM28" s="624"/>
      <c r="DN28" s="624"/>
      <c r="DO28" s="624"/>
      <c r="DP28" s="624"/>
      <c r="DQ28" s="624"/>
      <c r="DR28" s="624"/>
      <c r="DS28" s="624"/>
      <c r="DT28" s="624"/>
      <c r="DU28" s="624"/>
      <c r="DV28" s="625"/>
      <c r="DW28" s="628">
        <v>12.5</v>
      </c>
      <c r="DX28" s="656"/>
      <c r="DY28" s="656"/>
      <c r="DZ28" s="656"/>
      <c r="EA28" s="656"/>
      <c r="EB28" s="656"/>
      <c r="EC28" s="657"/>
    </row>
    <row r="29" spans="2:133" ht="11.25" customHeight="1">
      <c r="B29" s="620" t="s">
        <v>291</v>
      </c>
      <c r="C29" s="621"/>
      <c r="D29" s="621"/>
      <c r="E29" s="621"/>
      <c r="F29" s="621"/>
      <c r="G29" s="621"/>
      <c r="H29" s="621"/>
      <c r="I29" s="621"/>
      <c r="J29" s="621"/>
      <c r="K29" s="621"/>
      <c r="L29" s="621"/>
      <c r="M29" s="621"/>
      <c r="N29" s="621"/>
      <c r="O29" s="621"/>
      <c r="P29" s="621"/>
      <c r="Q29" s="622"/>
      <c r="R29" s="623">
        <v>60568</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641560</v>
      </c>
      <c r="CS29" s="644"/>
      <c r="CT29" s="644"/>
      <c r="CU29" s="644"/>
      <c r="CV29" s="644"/>
      <c r="CW29" s="644"/>
      <c r="CX29" s="644"/>
      <c r="CY29" s="645"/>
      <c r="CZ29" s="628">
        <v>7.1</v>
      </c>
      <c r="DA29" s="656"/>
      <c r="DB29" s="656"/>
      <c r="DC29" s="658"/>
      <c r="DD29" s="632">
        <v>637454</v>
      </c>
      <c r="DE29" s="644"/>
      <c r="DF29" s="644"/>
      <c r="DG29" s="644"/>
      <c r="DH29" s="644"/>
      <c r="DI29" s="644"/>
      <c r="DJ29" s="644"/>
      <c r="DK29" s="645"/>
      <c r="DL29" s="632">
        <v>637454</v>
      </c>
      <c r="DM29" s="644"/>
      <c r="DN29" s="644"/>
      <c r="DO29" s="644"/>
      <c r="DP29" s="644"/>
      <c r="DQ29" s="644"/>
      <c r="DR29" s="644"/>
      <c r="DS29" s="644"/>
      <c r="DT29" s="644"/>
      <c r="DU29" s="644"/>
      <c r="DV29" s="645"/>
      <c r="DW29" s="628">
        <v>12.5</v>
      </c>
      <c r="DX29" s="656"/>
      <c r="DY29" s="656"/>
      <c r="DZ29" s="656"/>
      <c r="EA29" s="656"/>
      <c r="EB29" s="656"/>
      <c r="EC29" s="657"/>
    </row>
    <row r="30" spans="2:133" ht="11.25" customHeight="1">
      <c r="B30" s="620" t="s">
        <v>293</v>
      </c>
      <c r="C30" s="621"/>
      <c r="D30" s="621"/>
      <c r="E30" s="621"/>
      <c r="F30" s="621"/>
      <c r="G30" s="621"/>
      <c r="H30" s="621"/>
      <c r="I30" s="621"/>
      <c r="J30" s="621"/>
      <c r="K30" s="621"/>
      <c r="L30" s="621"/>
      <c r="M30" s="621"/>
      <c r="N30" s="621"/>
      <c r="O30" s="621"/>
      <c r="P30" s="621"/>
      <c r="Q30" s="622"/>
      <c r="R30" s="623">
        <v>1167663</v>
      </c>
      <c r="S30" s="624"/>
      <c r="T30" s="624"/>
      <c r="U30" s="624"/>
      <c r="V30" s="624"/>
      <c r="W30" s="624"/>
      <c r="X30" s="624"/>
      <c r="Y30" s="625"/>
      <c r="Z30" s="626">
        <v>12.7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606413</v>
      </c>
      <c r="CS30" s="624"/>
      <c r="CT30" s="624"/>
      <c r="CU30" s="624"/>
      <c r="CV30" s="624"/>
      <c r="CW30" s="624"/>
      <c r="CX30" s="624"/>
      <c r="CY30" s="625"/>
      <c r="CZ30" s="628">
        <v>6.7</v>
      </c>
      <c r="DA30" s="656"/>
      <c r="DB30" s="656"/>
      <c r="DC30" s="658"/>
      <c r="DD30" s="632">
        <v>603117</v>
      </c>
      <c r="DE30" s="624"/>
      <c r="DF30" s="624"/>
      <c r="DG30" s="624"/>
      <c r="DH30" s="624"/>
      <c r="DI30" s="624"/>
      <c r="DJ30" s="624"/>
      <c r="DK30" s="625"/>
      <c r="DL30" s="632">
        <v>603117</v>
      </c>
      <c r="DM30" s="624"/>
      <c r="DN30" s="624"/>
      <c r="DO30" s="624"/>
      <c r="DP30" s="624"/>
      <c r="DQ30" s="624"/>
      <c r="DR30" s="624"/>
      <c r="DS30" s="624"/>
      <c r="DT30" s="624"/>
      <c r="DU30" s="624"/>
      <c r="DV30" s="625"/>
      <c r="DW30" s="628">
        <v>11.8</v>
      </c>
      <c r="DX30" s="656"/>
      <c r="DY30" s="656"/>
      <c r="DZ30" s="656"/>
      <c r="EA30" s="656"/>
      <c r="EB30" s="656"/>
      <c r="EC30" s="657"/>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98.8</v>
      </c>
      <c r="BH31" s="667"/>
      <c r="BI31" s="667"/>
      <c r="BJ31" s="667"/>
      <c r="BK31" s="667"/>
      <c r="BL31" s="667"/>
      <c r="BM31" s="618">
        <v>94.5</v>
      </c>
      <c r="BN31" s="667"/>
      <c r="BO31" s="667"/>
      <c r="BP31" s="667"/>
      <c r="BQ31" s="668"/>
      <c r="BR31" s="670">
        <v>98.9</v>
      </c>
      <c r="BS31" s="667"/>
      <c r="BT31" s="667"/>
      <c r="BU31" s="667"/>
      <c r="BV31" s="667"/>
      <c r="BW31" s="667"/>
      <c r="BX31" s="618">
        <v>94.5</v>
      </c>
      <c r="BY31" s="667"/>
      <c r="BZ31" s="667"/>
      <c r="CA31" s="667"/>
      <c r="CB31" s="668"/>
      <c r="CD31" s="663"/>
      <c r="CE31" s="664"/>
      <c r="CF31" s="620" t="s">
        <v>300</v>
      </c>
      <c r="CG31" s="621"/>
      <c r="CH31" s="621"/>
      <c r="CI31" s="621"/>
      <c r="CJ31" s="621"/>
      <c r="CK31" s="621"/>
      <c r="CL31" s="621"/>
      <c r="CM31" s="621"/>
      <c r="CN31" s="621"/>
      <c r="CO31" s="621"/>
      <c r="CP31" s="621"/>
      <c r="CQ31" s="622"/>
      <c r="CR31" s="623">
        <v>35147</v>
      </c>
      <c r="CS31" s="644"/>
      <c r="CT31" s="644"/>
      <c r="CU31" s="644"/>
      <c r="CV31" s="644"/>
      <c r="CW31" s="644"/>
      <c r="CX31" s="644"/>
      <c r="CY31" s="645"/>
      <c r="CZ31" s="628">
        <v>0.4</v>
      </c>
      <c r="DA31" s="656"/>
      <c r="DB31" s="656"/>
      <c r="DC31" s="658"/>
      <c r="DD31" s="632">
        <v>34337</v>
      </c>
      <c r="DE31" s="644"/>
      <c r="DF31" s="644"/>
      <c r="DG31" s="644"/>
      <c r="DH31" s="644"/>
      <c r="DI31" s="644"/>
      <c r="DJ31" s="644"/>
      <c r="DK31" s="645"/>
      <c r="DL31" s="632">
        <v>34337</v>
      </c>
      <c r="DM31" s="644"/>
      <c r="DN31" s="644"/>
      <c r="DO31" s="644"/>
      <c r="DP31" s="644"/>
      <c r="DQ31" s="644"/>
      <c r="DR31" s="644"/>
      <c r="DS31" s="644"/>
      <c r="DT31" s="644"/>
      <c r="DU31" s="644"/>
      <c r="DV31" s="645"/>
      <c r="DW31" s="628">
        <v>0.7</v>
      </c>
      <c r="DX31" s="656"/>
      <c r="DY31" s="656"/>
      <c r="DZ31" s="656"/>
      <c r="EA31" s="656"/>
      <c r="EB31" s="656"/>
      <c r="EC31" s="657"/>
    </row>
    <row r="32" spans="2:133" ht="11.25" customHeight="1">
      <c r="B32" s="620" t="s">
        <v>301</v>
      </c>
      <c r="C32" s="621"/>
      <c r="D32" s="621"/>
      <c r="E32" s="621"/>
      <c r="F32" s="621"/>
      <c r="G32" s="621"/>
      <c r="H32" s="621"/>
      <c r="I32" s="621"/>
      <c r="J32" s="621"/>
      <c r="K32" s="621"/>
      <c r="L32" s="621"/>
      <c r="M32" s="621"/>
      <c r="N32" s="621"/>
      <c r="O32" s="621"/>
      <c r="P32" s="621"/>
      <c r="Q32" s="622"/>
      <c r="R32" s="623">
        <v>551053</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98.9</v>
      </c>
      <c r="BH32" s="644"/>
      <c r="BI32" s="644"/>
      <c r="BJ32" s="644"/>
      <c r="BK32" s="644"/>
      <c r="BL32" s="644"/>
      <c r="BM32" s="629">
        <v>95.5</v>
      </c>
      <c r="BN32" s="644"/>
      <c r="BO32" s="644"/>
      <c r="BP32" s="644"/>
      <c r="BQ32" s="669"/>
      <c r="BR32" s="680">
        <v>99.1</v>
      </c>
      <c r="BS32" s="644"/>
      <c r="BT32" s="644"/>
      <c r="BU32" s="644"/>
      <c r="BV32" s="644"/>
      <c r="BW32" s="644"/>
      <c r="BX32" s="629">
        <v>95.7</v>
      </c>
      <c r="BY32" s="644"/>
      <c r="BZ32" s="644"/>
      <c r="CA32" s="644"/>
      <c r="CB32" s="669"/>
      <c r="CD32" s="665"/>
      <c r="CE32" s="666"/>
      <c r="CF32" s="620" t="s">
        <v>304</v>
      </c>
      <c r="CG32" s="621"/>
      <c r="CH32" s="621"/>
      <c r="CI32" s="621"/>
      <c r="CJ32" s="621"/>
      <c r="CK32" s="621"/>
      <c r="CL32" s="621"/>
      <c r="CM32" s="621"/>
      <c r="CN32" s="621"/>
      <c r="CO32" s="621"/>
      <c r="CP32" s="621"/>
      <c r="CQ32" s="622"/>
      <c r="CR32" s="623">
        <v>102</v>
      </c>
      <c r="CS32" s="624"/>
      <c r="CT32" s="624"/>
      <c r="CU32" s="624"/>
      <c r="CV32" s="624"/>
      <c r="CW32" s="624"/>
      <c r="CX32" s="624"/>
      <c r="CY32" s="625"/>
      <c r="CZ32" s="628">
        <v>0</v>
      </c>
      <c r="DA32" s="656"/>
      <c r="DB32" s="656"/>
      <c r="DC32" s="658"/>
      <c r="DD32" s="632">
        <v>102</v>
      </c>
      <c r="DE32" s="624"/>
      <c r="DF32" s="624"/>
      <c r="DG32" s="624"/>
      <c r="DH32" s="624"/>
      <c r="DI32" s="624"/>
      <c r="DJ32" s="624"/>
      <c r="DK32" s="625"/>
      <c r="DL32" s="632">
        <v>102</v>
      </c>
      <c r="DM32" s="624"/>
      <c r="DN32" s="624"/>
      <c r="DO32" s="624"/>
      <c r="DP32" s="624"/>
      <c r="DQ32" s="624"/>
      <c r="DR32" s="624"/>
      <c r="DS32" s="624"/>
      <c r="DT32" s="624"/>
      <c r="DU32" s="624"/>
      <c r="DV32" s="625"/>
      <c r="DW32" s="628">
        <v>0</v>
      </c>
      <c r="DX32" s="656"/>
      <c r="DY32" s="656"/>
      <c r="DZ32" s="656"/>
      <c r="EA32" s="656"/>
      <c r="EB32" s="656"/>
      <c r="EC32" s="657"/>
    </row>
    <row r="33" spans="2:133" ht="11.25" customHeight="1">
      <c r="B33" s="620" t="s">
        <v>305</v>
      </c>
      <c r="C33" s="621"/>
      <c r="D33" s="621"/>
      <c r="E33" s="621"/>
      <c r="F33" s="621"/>
      <c r="G33" s="621"/>
      <c r="H33" s="621"/>
      <c r="I33" s="621"/>
      <c r="J33" s="621"/>
      <c r="K33" s="621"/>
      <c r="L33" s="621"/>
      <c r="M33" s="621"/>
      <c r="N33" s="621"/>
      <c r="O33" s="621"/>
      <c r="P33" s="621"/>
      <c r="Q33" s="622"/>
      <c r="R33" s="623">
        <v>121574</v>
      </c>
      <c r="S33" s="624"/>
      <c r="T33" s="624"/>
      <c r="U33" s="624"/>
      <c r="V33" s="624"/>
      <c r="W33" s="624"/>
      <c r="X33" s="624"/>
      <c r="Y33" s="625"/>
      <c r="Z33" s="626">
        <v>1.3</v>
      </c>
      <c r="AA33" s="626"/>
      <c r="AB33" s="626"/>
      <c r="AC33" s="626"/>
      <c r="AD33" s="627">
        <v>6608</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98.6</v>
      </c>
      <c r="BH33" s="682"/>
      <c r="BI33" s="682"/>
      <c r="BJ33" s="682"/>
      <c r="BK33" s="682"/>
      <c r="BL33" s="682"/>
      <c r="BM33" s="683">
        <v>92.6</v>
      </c>
      <c r="BN33" s="682"/>
      <c r="BO33" s="682"/>
      <c r="BP33" s="682"/>
      <c r="BQ33" s="684"/>
      <c r="BR33" s="681">
        <v>98.7</v>
      </c>
      <c r="BS33" s="682"/>
      <c r="BT33" s="682"/>
      <c r="BU33" s="682"/>
      <c r="BV33" s="682"/>
      <c r="BW33" s="682"/>
      <c r="BX33" s="683">
        <v>92.6</v>
      </c>
      <c r="BY33" s="682"/>
      <c r="BZ33" s="682"/>
      <c r="CA33" s="682"/>
      <c r="CB33" s="684"/>
      <c r="CD33" s="620" t="s">
        <v>307</v>
      </c>
      <c r="CE33" s="621"/>
      <c r="CF33" s="621"/>
      <c r="CG33" s="621"/>
      <c r="CH33" s="621"/>
      <c r="CI33" s="621"/>
      <c r="CJ33" s="621"/>
      <c r="CK33" s="621"/>
      <c r="CL33" s="621"/>
      <c r="CM33" s="621"/>
      <c r="CN33" s="621"/>
      <c r="CO33" s="621"/>
      <c r="CP33" s="621"/>
      <c r="CQ33" s="622"/>
      <c r="CR33" s="623">
        <v>4599288</v>
      </c>
      <c r="CS33" s="644"/>
      <c r="CT33" s="644"/>
      <c r="CU33" s="644"/>
      <c r="CV33" s="644"/>
      <c r="CW33" s="644"/>
      <c r="CX33" s="644"/>
      <c r="CY33" s="645"/>
      <c r="CZ33" s="628">
        <v>50.9</v>
      </c>
      <c r="DA33" s="656"/>
      <c r="DB33" s="656"/>
      <c r="DC33" s="658"/>
      <c r="DD33" s="632">
        <v>3324770</v>
      </c>
      <c r="DE33" s="644"/>
      <c r="DF33" s="644"/>
      <c r="DG33" s="644"/>
      <c r="DH33" s="644"/>
      <c r="DI33" s="644"/>
      <c r="DJ33" s="644"/>
      <c r="DK33" s="645"/>
      <c r="DL33" s="632">
        <v>2462090</v>
      </c>
      <c r="DM33" s="644"/>
      <c r="DN33" s="644"/>
      <c r="DO33" s="644"/>
      <c r="DP33" s="644"/>
      <c r="DQ33" s="644"/>
      <c r="DR33" s="644"/>
      <c r="DS33" s="644"/>
      <c r="DT33" s="644"/>
      <c r="DU33" s="644"/>
      <c r="DV33" s="645"/>
      <c r="DW33" s="628">
        <v>48.2</v>
      </c>
      <c r="DX33" s="656"/>
      <c r="DY33" s="656"/>
      <c r="DZ33" s="656"/>
      <c r="EA33" s="656"/>
      <c r="EB33" s="656"/>
      <c r="EC33" s="657"/>
    </row>
    <row r="34" spans="2:133" ht="11.25" customHeight="1">
      <c r="B34" s="620" t="s">
        <v>308</v>
      </c>
      <c r="C34" s="621"/>
      <c r="D34" s="621"/>
      <c r="E34" s="621"/>
      <c r="F34" s="621"/>
      <c r="G34" s="621"/>
      <c r="H34" s="621"/>
      <c r="I34" s="621"/>
      <c r="J34" s="621"/>
      <c r="K34" s="621"/>
      <c r="L34" s="621"/>
      <c r="M34" s="621"/>
      <c r="N34" s="621"/>
      <c r="O34" s="621"/>
      <c r="P34" s="621"/>
      <c r="Q34" s="622"/>
      <c r="R34" s="623">
        <v>125183</v>
      </c>
      <c r="S34" s="624"/>
      <c r="T34" s="624"/>
      <c r="U34" s="624"/>
      <c r="V34" s="624"/>
      <c r="W34" s="624"/>
      <c r="X34" s="624"/>
      <c r="Y34" s="625"/>
      <c r="Z34" s="626">
        <v>1.4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1041938</v>
      </c>
      <c r="CS34" s="624"/>
      <c r="CT34" s="624"/>
      <c r="CU34" s="624"/>
      <c r="CV34" s="624"/>
      <c r="CW34" s="624"/>
      <c r="CX34" s="624"/>
      <c r="CY34" s="625"/>
      <c r="CZ34" s="628">
        <v>11.5</v>
      </c>
      <c r="DA34" s="656"/>
      <c r="DB34" s="656"/>
      <c r="DC34" s="658"/>
      <c r="DD34" s="632">
        <v>742744</v>
      </c>
      <c r="DE34" s="624"/>
      <c r="DF34" s="624"/>
      <c r="DG34" s="624"/>
      <c r="DH34" s="624"/>
      <c r="DI34" s="624"/>
      <c r="DJ34" s="624"/>
      <c r="DK34" s="625"/>
      <c r="DL34" s="632">
        <v>432735</v>
      </c>
      <c r="DM34" s="624"/>
      <c r="DN34" s="624"/>
      <c r="DO34" s="624"/>
      <c r="DP34" s="624"/>
      <c r="DQ34" s="624"/>
      <c r="DR34" s="624"/>
      <c r="DS34" s="624"/>
      <c r="DT34" s="624"/>
      <c r="DU34" s="624"/>
      <c r="DV34" s="625"/>
      <c r="DW34" s="628">
        <v>8.5</v>
      </c>
      <c r="DX34" s="656"/>
      <c r="DY34" s="656"/>
      <c r="DZ34" s="656"/>
      <c r="EA34" s="656"/>
      <c r="EB34" s="656"/>
      <c r="EC34" s="657"/>
    </row>
    <row r="35" spans="2:133" ht="11.25" customHeight="1">
      <c r="B35" s="620" t="s">
        <v>310</v>
      </c>
      <c r="C35" s="621"/>
      <c r="D35" s="621"/>
      <c r="E35" s="621"/>
      <c r="F35" s="621"/>
      <c r="G35" s="621"/>
      <c r="H35" s="621"/>
      <c r="I35" s="621"/>
      <c r="J35" s="621"/>
      <c r="K35" s="621"/>
      <c r="L35" s="621"/>
      <c r="M35" s="621"/>
      <c r="N35" s="621"/>
      <c r="O35" s="621"/>
      <c r="P35" s="621"/>
      <c r="Q35" s="622"/>
      <c r="R35" s="623">
        <v>293833</v>
      </c>
      <c r="S35" s="624"/>
      <c r="T35" s="624"/>
      <c r="U35" s="624"/>
      <c r="V35" s="624"/>
      <c r="W35" s="624"/>
      <c r="X35" s="624"/>
      <c r="Y35" s="625"/>
      <c r="Z35" s="626">
        <v>3.2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8403</v>
      </c>
      <c r="CS35" s="644"/>
      <c r="CT35" s="644"/>
      <c r="CU35" s="644"/>
      <c r="CV35" s="644"/>
      <c r="CW35" s="644"/>
      <c r="CX35" s="644"/>
      <c r="CY35" s="645"/>
      <c r="CZ35" s="628">
        <v>0.1</v>
      </c>
      <c r="DA35" s="656"/>
      <c r="DB35" s="656"/>
      <c r="DC35" s="658"/>
      <c r="DD35" s="632">
        <v>7336</v>
      </c>
      <c r="DE35" s="644"/>
      <c r="DF35" s="644"/>
      <c r="DG35" s="644"/>
      <c r="DH35" s="644"/>
      <c r="DI35" s="644"/>
      <c r="DJ35" s="644"/>
      <c r="DK35" s="645"/>
      <c r="DL35" s="632">
        <v>7336</v>
      </c>
      <c r="DM35" s="644"/>
      <c r="DN35" s="644"/>
      <c r="DO35" s="644"/>
      <c r="DP35" s="644"/>
      <c r="DQ35" s="644"/>
      <c r="DR35" s="644"/>
      <c r="DS35" s="644"/>
      <c r="DT35" s="644"/>
      <c r="DU35" s="644"/>
      <c r="DV35" s="645"/>
      <c r="DW35" s="628">
        <v>0.1</v>
      </c>
      <c r="DX35" s="656"/>
      <c r="DY35" s="656"/>
      <c r="DZ35" s="656"/>
      <c r="EA35" s="656"/>
      <c r="EB35" s="656"/>
      <c r="EC35" s="657"/>
    </row>
    <row r="36" spans="2:133" ht="11.25" customHeight="1">
      <c r="B36" s="620" t="s">
        <v>314</v>
      </c>
      <c r="C36" s="621"/>
      <c r="D36" s="621"/>
      <c r="E36" s="621"/>
      <c r="F36" s="621"/>
      <c r="G36" s="621"/>
      <c r="H36" s="621"/>
      <c r="I36" s="621"/>
      <c r="J36" s="621"/>
      <c r="K36" s="621"/>
      <c r="L36" s="621"/>
      <c r="M36" s="621"/>
      <c r="N36" s="621"/>
      <c r="O36" s="621"/>
      <c r="P36" s="621"/>
      <c r="Q36" s="622"/>
      <c r="R36" s="623">
        <v>104739</v>
      </c>
      <c r="S36" s="624"/>
      <c r="T36" s="624"/>
      <c r="U36" s="624"/>
      <c r="V36" s="624"/>
      <c r="W36" s="624"/>
      <c r="X36" s="624"/>
      <c r="Y36" s="625"/>
      <c r="Z36" s="626">
        <v>1.1000000000000001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1571195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21688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2423359</v>
      </c>
      <c r="CS36" s="624"/>
      <c r="CT36" s="624"/>
      <c r="CU36" s="624"/>
      <c r="CV36" s="624"/>
      <c r="CW36" s="624"/>
      <c r="CX36" s="624"/>
      <c r="CY36" s="625"/>
      <c r="CZ36" s="628">
        <v>26.8</v>
      </c>
      <c r="DA36" s="656"/>
      <c r="DB36" s="656"/>
      <c r="DC36" s="658"/>
      <c r="DD36" s="632">
        <v>1788354</v>
      </c>
      <c r="DE36" s="624"/>
      <c r="DF36" s="624"/>
      <c r="DG36" s="624"/>
      <c r="DH36" s="624"/>
      <c r="DI36" s="624"/>
      <c r="DJ36" s="624"/>
      <c r="DK36" s="625"/>
      <c r="DL36" s="632">
        <v>1411294</v>
      </c>
      <c r="DM36" s="624"/>
      <c r="DN36" s="624"/>
      <c r="DO36" s="624"/>
      <c r="DP36" s="624"/>
      <c r="DQ36" s="624"/>
      <c r="DR36" s="624"/>
      <c r="DS36" s="624"/>
      <c r="DT36" s="624"/>
      <c r="DU36" s="624"/>
      <c r="DV36" s="625"/>
      <c r="DW36" s="628">
        <v>27.6</v>
      </c>
      <c r="DX36" s="656"/>
      <c r="DY36" s="656"/>
      <c r="DZ36" s="656"/>
      <c r="EA36" s="656"/>
      <c r="EB36" s="656"/>
      <c r="EC36" s="657"/>
    </row>
    <row r="37" spans="2:133" ht="11.25" customHeight="1">
      <c r="B37" s="620" t="s">
        <v>318</v>
      </c>
      <c r="C37" s="621"/>
      <c r="D37" s="621"/>
      <c r="E37" s="621"/>
      <c r="F37" s="621"/>
      <c r="G37" s="621"/>
      <c r="H37" s="621"/>
      <c r="I37" s="621"/>
      <c r="J37" s="621"/>
      <c r="K37" s="621"/>
      <c r="L37" s="621"/>
      <c r="M37" s="621"/>
      <c r="N37" s="621"/>
      <c r="O37" s="621"/>
      <c r="P37" s="621"/>
      <c r="Q37" s="622"/>
      <c r="R37" s="623">
        <v>124175</v>
      </c>
      <c r="S37" s="624"/>
      <c r="T37" s="624"/>
      <c r="U37" s="624"/>
      <c r="V37" s="624"/>
      <c r="W37" s="624"/>
      <c r="X37" s="624"/>
      <c r="Y37" s="625"/>
      <c r="Z37" s="626">
        <v>1.3</v>
      </c>
      <c r="AA37" s="626"/>
      <c r="AB37" s="626"/>
      <c r="AC37" s="626"/>
      <c r="AD37" s="627">
        <v>3023</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534551</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21688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1190046</v>
      </c>
      <c r="CS37" s="644"/>
      <c r="CT37" s="644"/>
      <c r="CU37" s="644"/>
      <c r="CV37" s="644"/>
      <c r="CW37" s="644"/>
      <c r="CX37" s="644"/>
      <c r="CY37" s="645"/>
      <c r="CZ37" s="628">
        <v>13.2</v>
      </c>
      <c r="DA37" s="656"/>
      <c r="DB37" s="656"/>
      <c r="DC37" s="658"/>
      <c r="DD37" s="632">
        <v>651910</v>
      </c>
      <c r="DE37" s="644"/>
      <c r="DF37" s="644"/>
      <c r="DG37" s="644"/>
      <c r="DH37" s="644"/>
      <c r="DI37" s="644"/>
      <c r="DJ37" s="644"/>
      <c r="DK37" s="645"/>
      <c r="DL37" s="632">
        <v>636399</v>
      </c>
      <c r="DM37" s="644"/>
      <c r="DN37" s="644"/>
      <c r="DO37" s="644"/>
      <c r="DP37" s="644"/>
      <c r="DQ37" s="644"/>
      <c r="DR37" s="644"/>
      <c r="DS37" s="644"/>
      <c r="DT37" s="644"/>
      <c r="DU37" s="644"/>
      <c r="DV37" s="645"/>
      <c r="DW37" s="628">
        <v>12.5</v>
      </c>
      <c r="DX37" s="656"/>
      <c r="DY37" s="656"/>
      <c r="DZ37" s="656"/>
      <c r="EA37" s="656"/>
      <c r="EB37" s="656"/>
      <c r="EC37" s="657"/>
    </row>
    <row r="38" spans="2:133" ht="11.25" customHeight="1">
      <c r="B38" s="620" t="s">
        <v>322</v>
      </c>
      <c r="C38" s="621"/>
      <c r="D38" s="621"/>
      <c r="E38" s="621"/>
      <c r="F38" s="621"/>
      <c r="G38" s="621"/>
      <c r="H38" s="621"/>
      <c r="I38" s="621"/>
      <c r="J38" s="621"/>
      <c r="K38" s="621"/>
      <c r="L38" s="621"/>
      <c r="M38" s="621"/>
      <c r="N38" s="621"/>
      <c r="O38" s="621"/>
      <c r="P38" s="621"/>
      <c r="Q38" s="622"/>
      <c r="R38" s="623">
        <v>991400</v>
      </c>
      <c r="S38" s="624"/>
      <c r="T38" s="624"/>
      <c r="U38" s="624"/>
      <c r="V38" s="624"/>
      <c r="W38" s="624"/>
      <c r="X38" s="624"/>
      <c r="Y38" s="625"/>
      <c r="Z38" s="626">
        <v>10.7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240000</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2373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775388</v>
      </c>
      <c r="CS38" s="624"/>
      <c r="CT38" s="624"/>
      <c r="CU38" s="624"/>
      <c r="CV38" s="624"/>
      <c r="CW38" s="624"/>
      <c r="CX38" s="624"/>
      <c r="CY38" s="625"/>
      <c r="CZ38" s="628">
        <v>8.6</v>
      </c>
      <c r="DA38" s="656"/>
      <c r="DB38" s="656"/>
      <c r="DC38" s="658"/>
      <c r="DD38" s="632">
        <v>615486</v>
      </c>
      <c r="DE38" s="624"/>
      <c r="DF38" s="624"/>
      <c r="DG38" s="624"/>
      <c r="DH38" s="624"/>
      <c r="DI38" s="624"/>
      <c r="DJ38" s="624"/>
      <c r="DK38" s="625"/>
      <c r="DL38" s="632">
        <v>610725</v>
      </c>
      <c r="DM38" s="624"/>
      <c r="DN38" s="624"/>
      <c r="DO38" s="624"/>
      <c r="DP38" s="624"/>
      <c r="DQ38" s="624"/>
      <c r="DR38" s="624"/>
      <c r="DS38" s="624"/>
      <c r="DT38" s="624"/>
      <c r="DU38" s="624"/>
      <c r="DV38" s="625"/>
      <c r="DW38" s="628">
        <v>12</v>
      </c>
      <c r="DX38" s="656"/>
      <c r="DY38" s="656"/>
      <c r="DZ38" s="656"/>
      <c r="EA38" s="656"/>
      <c r="EB38" s="656"/>
      <c r="EC38" s="657"/>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21256</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3721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329096</v>
      </c>
      <c r="CS39" s="644"/>
      <c r="CT39" s="644"/>
      <c r="CU39" s="644"/>
      <c r="CV39" s="644"/>
      <c r="CW39" s="644"/>
      <c r="CX39" s="644"/>
      <c r="CY39" s="645"/>
      <c r="CZ39" s="628">
        <v>3.6</v>
      </c>
      <c r="DA39" s="656"/>
      <c r="DB39" s="656"/>
      <c r="DC39" s="658"/>
      <c r="DD39" s="632">
        <v>170850</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c r="B40" s="620" t="s">
        <v>330</v>
      </c>
      <c r="C40" s="621"/>
      <c r="D40" s="621"/>
      <c r="E40" s="621"/>
      <c r="F40" s="621"/>
      <c r="G40" s="621"/>
      <c r="H40" s="621"/>
      <c r="I40" s="621"/>
      <c r="J40" s="621"/>
      <c r="K40" s="621"/>
      <c r="L40" s="621"/>
      <c r="M40" s="621"/>
      <c r="N40" s="621"/>
      <c r="O40" s="621"/>
      <c r="P40" s="621"/>
      <c r="Q40" s="622"/>
      <c r="R40" s="623">
        <v>30600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21104</v>
      </c>
      <c r="CS40" s="624"/>
      <c r="CT40" s="624"/>
      <c r="CU40" s="624"/>
      <c r="CV40" s="624"/>
      <c r="CW40" s="624"/>
      <c r="CX40" s="624"/>
      <c r="CY40" s="625"/>
      <c r="CZ40" s="628">
        <v>0.2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c r="B41" s="646" t="s">
        <v>335</v>
      </c>
      <c r="C41" s="647"/>
      <c r="D41" s="647"/>
      <c r="E41" s="647"/>
      <c r="F41" s="647"/>
      <c r="G41" s="647"/>
      <c r="H41" s="647"/>
      <c r="I41" s="647"/>
      <c r="J41" s="647"/>
      <c r="K41" s="647"/>
      <c r="L41" s="647"/>
      <c r="M41" s="647"/>
      <c r="N41" s="647"/>
      <c r="O41" s="647"/>
      <c r="P41" s="647"/>
      <c r="Q41" s="648"/>
      <c r="R41" s="695">
        <v>9224678</v>
      </c>
      <c r="S41" s="696"/>
      <c r="T41" s="696"/>
      <c r="U41" s="696"/>
      <c r="V41" s="696"/>
      <c r="W41" s="696"/>
      <c r="X41" s="696"/>
      <c r="Y41" s="700"/>
      <c r="Z41" s="701">
        <v>100</v>
      </c>
      <c r="AA41" s="701"/>
      <c r="AB41" s="701"/>
      <c r="AC41" s="701"/>
      <c r="AD41" s="702">
        <v>5074139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149353</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626035</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375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853129</v>
      </c>
      <c r="CS42" s="644"/>
      <c r="CT42" s="644"/>
      <c r="CU42" s="644"/>
      <c r="CV42" s="644"/>
      <c r="CW42" s="644"/>
      <c r="CX42" s="644"/>
      <c r="CY42" s="645"/>
      <c r="CZ42" s="628">
        <v>9.4</v>
      </c>
      <c r="DA42" s="656"/>
      <c r="DB42" s="656"/>
      <c r="DC42" s="658"/>
      <c r="DD42" s="632">
        <v>203421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37430</v>
      </c>
      <c r="CS43" s="644"/>
      <c r="CT43" s="644"/>
      <c r="CU43" s="644"/>
      <c r="CV43" s="644"/>
      <c r="CW43" s="644"/>
      <c r="CX43" s="644"/>
      <c r="CY43" s="645"/>
      <c r="CZ43" s="628">
        <v>0.4</v>
      </c>
      <c r="DA43" s="656"/>
      <c r="DB43" s="656"/>
      <c r="DC43" s="658"/>
      <c r="DD43" s="632">
        <v>17091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743639</v>
      </c>
      <c r="CS44" s="624"/>
      <c r="CT44" s="624"/>
      <c r="CU44" s="624"/>
      <c r="CV44" s="624"/>
      <c r="CW44" s="624"/>
      <c r="CX44" s="624"/>
      <c r="CY44" s="625"/>
      <c r="CZ44" s="628">
        <v>8.1999999999999993</v>
      </c>
      <c r="DA44" s="629"/>
      <c r="DB44" s="629"/>
      <c r="DC44" s="635"/>
      <c r="DD44" s="632">
        <v>161091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110520</v>
      </c>
      <c r="CS45" s="644"/>
      <c r="CT45" s="644"/>
      <c r="CU45" s="644"/>
      <c r="CV45" s="644"/>
      <c r="CW45" s="644"/>
      <c r="CX45" s="644"/>
      <c r="CY45" s="645"/>
      <c r="CZ45" s="628">
        <v>1.2</v>
      </c>
      <c r="DA45" s="656"/>
      <c r="DB45" s="656"/>
      <c r="DC45" s="658"/>
      <c r="DD45" s="632">
        <v>8950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633119</v>
      </c>
      <c r="CS46" s="624"/>
      <c r="CT46" s="624"/>
      <c r="CU46" s="624"/>
      <c r="CV46" s="624"/>
      <c r="CW46" s="624"/>
      <c r="CX46" s="624"/>
      <c r="CY46" s="625"/>
      <c r="CZ46" s="628">
        <v>7</v>
      </c>
      <c r="DA46" s="629"/>
      <c r="DB46" s="629"/>
      <c r="DC46" s="635"/>
      <c r="DD46" s="632">
        <v>152141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v>109490</v>
      </c>
      <c r="CS47" s="644"/>
      <c r="CT47" s="644"/>
      <c r="CU47" s="644"/>
      <c r="CV47" s="644"/>
      <c r="CW47" s="644"/>
      <c r="CX47" s="644"/>
      <c r="CY47" s="645"/>
      <c r="CZ47" s="628">
        <v>1.2</v>
      </c>
      <c r="DA47" s="656"/>
      <c r="DB47" s="656"/>
      <c r="DC47" s="658"/>
      <c r="DD47" s="632">
        <v>42330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351</v>
      </c>
      <c r="CE49" s="647"/>
      <c r="CF49" s="647"/>
      <c r="CG49" s="647"/>
      <c r="CH49" s="647"/>
      <c r="CI49" s="647"/>
      <c r="CJ49" s="647"/>
      <c r="CK49" s="647"/>
      <c r="CL49" s="647"/>
      <c r="CM49" s="647"/>
      <c r="CN49" s="647"/>
      <c r="CO49" s="647"/>
      <c r="CP49" s="647"/>
      <c r="CQ49" s="648"/>
      <c r="CR49" s="695">
        <v>9041895</v>
      </c>
      <c r="CS49" s="682"/>
      <c r="CT49" s="682"/>
      <c r="CU49" s="682"/>
      <c r="CV49" s="682"/>
      <c r="CW49" s="682"/>
      <c r="CX49" s="682"/>
      <c r="CY49" s="711"/>
      <c r="CZ49" s="703">
        <v>100</v>
      </c>
      <c r="DA49" s="712"/>
      <c r="DB49" s="712"/>
      <c r="DC49" s="713"/>
      <c r="DD49" s="714">
        <v>6079453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h10I2iQw5LjgyrMiBL8jDHFldyfpsroBabuJhfwli0t6WyNHqegtSPd5WQcyL29MODPSy6AVK+49jn0YlXkHQ==" saltValue="ATYyUfLHWnmUoy/ntgqy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9207</v>
      </c>
      <c r="R7" s="753"/>
      <c r="S7" s="753"/>
      <c r="T7" s="753"/>
      <c r="U7" s="753"/>
      <c r="V7" s="753">
        <v>9026</v>
      </c>
      <c r="W7" s="753"/>
      <c r="X7" s="753"/>
      <c r="Y7" s="753"/>
      <c r="Z7" s="753"/>
      <c r="AA7" s="753">
        <v>181</v>
      </c>
      <c r="AB7" s="753"/>
      <c r="AC7" s="753"/>
      <c r="AD7" s="753"/>
      <c r="AE7" s="754"/>
      <c r="AF7" s="755">
        <v>58</v>
      </c>
      <c r="AG7" s="756"/>
      <c r="AH7" s="756"/>
      <c r="AI7" s="756"/>
      <c r="AJ7" s="757"/>
      <c r="AK7" s="758">
        <v>1</v>
      </c>
      <c r="AL7" s="759"/>
      <c r="AM7" s="759"/>
      <c r="AN7" s="759"/>
      <c r="AO7" s="759"/>
      <c r="AP7" s="759">
        <v>7151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3</v>
      </c>
      <c r="CI7" s="744"/>
      <c r="CJ7" s="744"/>
      <c r="CK7" s="744"/>
      <c r="CL7" s="745"/>
      <c r="CM7" s="743">
        <v>-14</v>
      </c>
      <c r="CN7" s="744"/>
      <c r="CO7" s="744"/>
      <c r="CP7" s="744"/>
      <c r="CQ7" s="745"/>
      <c r="CR7" s="743">
        <v>5</v>
      </c>
      <c r="CS7" s="744"/>
      <c r="CT7" s="744"/>
      <c r="CU7" s="744"/>
      <c r="CV7" s="745"/>
      <c r="CW7" s="743" t="s">
        <v>488</v>
      </c>
      <c r="CX7" s="744"/>
      <c r="CY7" s="744"/>
      <c r="CZ7" s="744"/>
      <c r="DA7" s="745"/>
      <c r="DB7" s="743">
        <v>403</v>
      </c>
      <c r="DC7" s="744"/>
      <c r="DD7" s="744"/>
      <c r="DE7" s="744"/>
      <c r="DF7" s="745"/>
      <c r="DG7" s="743" t="s">
        <v>488</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4</v>
      </c>
      <c r="R8" s="784"/>
      <c r="S8" s="784"/>
      <c r="T8" s="784"/>
      <c r="U8" s="784"/>
      <c r="V8" s="784">
        <v>3</v>
      </c>
      <c r="W8" s="784"/>
      <c r="X8" s="784"/>
      <c r="Y8" s="784"/>
      <c r="Z8" s="784"/>
      <c r="AA8" s="784">
        <v>1</v>
      </c>
      <c r="AB8" s="784"/>
      <c r="AC8" s="784"/>
      <c r="AD8" s="784"/>
      <c r="AE8" s="785"/>
      <c r="AF8" s="786">
        <v>1</v>
      </c>
      <c r="AG8" s="787"/>
      <c r="AH8" s="787"/>
      <c r="AI8" s="787"/>
      <c r="AJ8" s="788"/>
      <c r="AK8" s="769" t="s">
        <v>549</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6</v>
      </c>
      <c r="CI8" s="777"/>
      <c r="CJ8" s="777"/>
      <c r="CK8" s="777"/>
      <c r="CL8" s="778"/>
      <c r="CM8" s="776">
        <v>176</v>
      </c>
      <c r="CN8" s="777"/>
      <c r="CO8" s="777"/>
      <c r="CP8" s="777"/>
      <c r="CQ8" s="778"/>
      <c r="CR8" s="776">
        <v>16</v>
      </c>
      <c r="CS8" s="777"/>
      <c r="CT8" s="777"/>
      <c r="CU8" s="777"/>
      <c r="CV8" s="778"/>
      <c r="CW8" s="776" t="s">
        <v>488</v>
      </c>
      <c r="CX8" s="777"/>
      <c r="CY8" s="777"/>
      <c r="CZ8" s="777"/>
      <c r="DA8" s="778"/>
      <c r="DB8" s="776" t="s">
        <v>488</v>
      </c>
      <c r="DC8" s="777"/>
      <c r="DD8" s="777"/>
      <c r="DE8" s="777"/>
      <c r="DF8" s="778"/>
      <c r="DG8" s="776" t="s">
        <v>488</v>
      </c>
      <c r="DH8" s="777"/>
      <c r="DI8" s="777"/>
      <c r="DJ8" s="777"/>
      <c r="DK8" s="778"/>
      <c r="DL8" s="776" t="s">
        <v>488</v>
      </c>
      <c r="DM8" s="777"/>
      <c r="DN8" s="777"/>
      <c r="DO8" s="777"/>
      <c r="DP8" s="778"/>
      <c r="DQ8" s="776" t="s">
        <v>488</v>
      </c>
      <c r="DR8" s="777"/>
      <c r="DS8" s="777"/>
      <c r="DT8" s="777"/>
      <c r="DU8" s="778"/>
      <c r="DV8" s="773"/>
      <c r="DW8" s="774"/>
      <c r="DX8" s="774"/>
      <c r="DY8" s="774"/>
      <c r="DZ8" s="779"/>
      <c r="EA8" s="234"/>
    </row>
    <row r="9" spans="1:131" s="235" customFormat="1" ht="26.25" customHeight="1">
      <c r="A9" s="238">
        <v>3</v>
      </c>
      <c r="B9" s="780" t="s">
        <v>376</v>
      </c>
      <c r="C9" s="781"/>
      <c r="D9" s="781"/>
      <c r="E9" s="781"/>
      <c r="F9" s="781"/>
      <c r="G9" s="781"/>
      <c r="H9" s="781"/>
      <c r="I9" s="781"/>
      <c r="J9" s="781"/>
      <c r="K9" s="781"/>
      <c r="L9" s="781"/>
      <c r="M9" s="781"/>
      <c r="N9" s="781"/>
      <c r="O9" s="781"/>
      <c r="P9" s="782"/>
      <c r="Q9" s="783">
        <v>15</v>
      </c>
      <c r="R9" s="784"/>
      <c r="S9" s="784"/>
      <c r="T9" s="784"/>
      <c r="U9" s="784"/>
      <c r="V9" s="784">
        <v>15</v>
      </c>
      <c r="W9" s="784"/>
      <c r="X9" s="784"/>
      <c r="Y9" s="784"/>
      <c r="Z9" s="784"/>
      <c r="AA9" s="784">
        <v>0</v>
      </c>
      <c r="AB9" s="784"/>
      <c r="AC9" s="784"/>
      <c r="AD9" s="784"/>
      <c r="AE9" s="785"/>
      <c r="AF9" s="786">
        <v>0</v>
      </c>
      <c r="AG9" s="787"/>
      <c r="AH9" s="787"/>
      <c r="AI9" s="787"/>
      <c r="AJ9" s="788"/>
      <c r="AK9" s="769" t="s">
        <v>549</v>
      </c>
      <c r="AL9" s="770"/>
      <c r="AM9" s="770"/>
      <c r="AN9" s="770"/>
      <c r="AO9" s="770"/>
      <c r="AP9" s="770" t="s">
        <v>549</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t="s">
        <v>377</v>
      </c>
      <c r="C10" s="781"/>
      <c r="D10" s="781"/>
      <c r="E10" s="781"/>
      <c r="F10" s="781"/>
      <c r="G10" s="781"/>
      <c r="H10" s="781"/>
      <c r="I10" s="781"/>
      <c r="J10" s="781"/>
      <c r="K10" s="781"/>
      <c r="L10" s="781"/>
      <c r="M10" s="781"/>
      <c r="N10" s="781"/>
      <c r="O10" s="781"/>
      <c r="P10" s="782"/>
      <c r="Q10" s="783">
        <v>4</v>
      </c>
      <c r="R10" s="784"/>
      <c r="S10" s="784"/>
      <c r="T10" s="784"/>
      <c r="U10" s="784"/>
      <c r="V10" s="784">
        <v>4</v>
      </c>
      <c r="W10" s="784"/>
      <c r="X10" s="784"/>
      <c r="Y10" s="784"/>
      <c r="Z10" s="784"/>
      <c r="AA10" s="784">
        <v>0</v>
      </c>
      <c r="AB10" s="784"/>
      <c r="AC10" s="784"/>
      <c r="AD10" s="784"/>
      <c r="AE10" s="785"/>
      <c r="AF10" s="786">
        <v>0</v>
      </c>
      <c r="AG10" s="787"/>
      <c r="AH10" s="787"/>
      <c r="AI10" s="787"/>
      <c r="AJ10" s="788"/>
      <c r="AK10" s="769">
        <v>4</v>
      </c>
      <c r="AL10" s="770"/>
      <c r="AM10" s="770"/>
      <c r="AN10" s="770"/>
      <c r="AO10" s="770"/>
      <c r="AP10" s="770">
        <v>62</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379</v>
      </c>
      <c r="B23" s="789" t="s">
        <v>380</v>
      </c>
      <c r="C23" s="790"/>
      <c r="D23" s="790"/>
      <c r="E23" s="790"/>
      <c r="F23" s="790"/>
      <c r="G23" s="790"/>
      <c r="H23" s="790"/>
      <c r="I23" s="790"/>
      <c r="J23" s="790"/>
      <c r="K23" s="790"/>
      <c r="L23" s="790"/>
      <c r="M23" s="790"/>
      <c r="N23" s="790"/>
      <c r="O23" s="790"/>
      <c r="P23" s="791"/>
      <c r="Q23" s="792">
        <f>SUM(Q7:U22)</f>
        <v>9230</v>
      </c>
      <c r="R23" s="793"/>
      <c r="S23" s="793"/>
      <c r="T23" s="793"/>
      <c r="U23" s="793"/>
      <c r="V23" s="793">
        <f t="shared" ref="V23" si="0">SUM(V7:Z22)</f>
        <v>9048</v>
      </c>
      <c r="W23" s="793"/>
      <c r="X23" s="793"/>
      <c r="Y23" s="793"/>
      <c r="Z23" s="793"/>
      <c r="AA23" s="793">
        <f t="shared" ref="AA23" si="1">SUM(AA7:AE22)</f>
        <v>182</v>
      </c>
      <c r="AB23" s="793"/>
      <c r="AC23" s="793"/>
      <c r="AD23" s="793"/>
      <c r="AE23" s="794"/>
      <c r="AF23" s="795">
        <v>60</v>
      </c>
      <c r="AG23" s="793"/>
      <c r="AH23" s="793"/>
      <c r="AI23" s="793"/>
      <c r="AJ23" s="796"/>
      <c r="AK23" s="797"/>
      <c r="AL23" s="798"/>
      <c r="AM23" s="798"/>
      <c r="AN23" s="798"/>
      <c r="AO23" s="798"/>
      <c r="AP23" s="793">
        <f t="shared" ref="AP23" si="2">SUM(AP7:AT22)</f>
        <v>7213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391</v>
      </c>
      <c r="C28" s="750"/>
      <c r="D28" s="750"/>
      <c r="E28" s="750"/>
      <c r="F28" s="750"/>
      <c r="G28" s="750"/>
      <c r="H28" s="750"/>
      <c r="I28" s="750"/>
      <c r="J28" s="750"/>
      <c r="K28" s="750"/>
      <c r="L28" s="750"/>
      <c r="M28" s="750"/>
      <c r="N28" s="750"/>
      <c r="O28" s="750"/>
      <c r="P28" s="751"/>
      <c r="Q28" s="822">
        <v>2042</v>
      </c>
      <c r="R28" s="823"/>
      <c r="S28" s="823"/>
      <c r="T28" s="823"/>
      <c r="U28" s="823"/>
      <c r="V28" s="823">
        <v>2020</v>
      </c>
      <c r="W28" s="823"/>
      <c r="X28" s="823"/>
      <c r="Y28" s="823"/>
      <c r="Z28" s="823"/>
      <c r="AA28" s="823">
        <v>22</v>
      </c>
      <c r="AB28" s="823"/>
      <c r="AC28" s="823"/>
      <c r="AD28" s="823"/>
      <c r="AE28" s="824"/>
      <c r="AF28" s="825">
        <v>22</v>
      </c>
      <c r="AG28" s="823"/>
      <c r="AH28" s="823"/>
      <c r="AI28" s="823"/>
      <c r="AJ28" s="826"/>
      <c r="AK28" s="827">
        <v>134</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392</v>
      </c>
      <c r="C29" s="781"/>
      <c r="D29" s="781"/>
      <c r="E29" s="781"/>
      <c r="F29" s="781"/>
      <c r="G29" s="781"/>
      <c r="H29" s="781"/>
      <c r="I29" s="781"/>
      <c r="J29" s="781"/>
      <c r="K29" s="781"/>
      <c r="L29" s="781"/>
      <c r="M29" s="781"/>
      <c r="N29" s="781"/>
      <c r="O29" s="781"/>
      <c r="P29" s="782"/>
      <c r="Q29" s="783">
        <v>1840</v>
      </c>
      <c r="R29" s="784"/>
      <c r="S29" s="784"/>
      <c r="T29" s="784"/>
      <c r="U29" s="784"/>
      <c r="V29" s="784">
        <v>1818</v>
      </c>
      <c r="W29" s="784"/>
      <c r="X29" s="784"/>
      <c r="Y29" s="784"/>
      <c r="Z29" s="784"/>
      <c r="AA29" s="784">
        <v>22</v>
      </c>
      <c r="AB29" s="784"/>
      <c r="AC29" s="784"/>
      <c r="AD29" s="784"/>
      <c r="AE29" s="785"/>
      <c r="AF29" s="786">
        <v>22</v>
      </c>
      <c r="AG29" s="787"/>
      <c r="AH29" s="787"/>
      <c r="AI29" s="787"/>
      <c r="AJ29" s="788"/>
      <c r="AK29" s="834">
        <v>283</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393</v>
      </c>
      <c r="C30" s="781"/>
      <c r="D30" s="781"/>
      <c r="E30" s="781"/>
      <c r="F30" s="781"/>
      <c r="G30" s="781"/>
      <c r="H30" s="781"/>
      <c r="I30" s="781"/>
      <c r="J30" s="781"/>
      <c r="K30" s="781"/>
      <c r="L30" s="781"/>
      <c r="M30" s="781"/>
      <c r="N30" s="781"/>
      <c r="O30" s="781"/>
      <c r="P30" s="782"/>
      <c r="Q30" s="783">
        <v>274</v>
      </c>
      <c r="R30" s="784"/>
      <c r="S30" s="784"/>
      <c r="T30" s="784"/>
      <c r="U30" s="784"/>
      <c r="V30" s="784">
        <v>273</v>
      </c>
      <c r="W30" s="784"/>
      <c r="X30" s="784"/>
      <c r="Y30" s="784"/>
      <c r="Z30" s="784"/>
      <c r="AA30" s="784">
        <v>1</v>
      </c>
      <c r="AB30" s="784"/>
      <c r="AC30" s="784"/>
      <c r="AD30" s="784"/>
      <c r="AE30" s="785"/>
      <c r="AF30" s="786">
        <v>1</v>
      </c>
      <c r="AG30" s="787"/>
      <c r="AH30" s="787"/>
      <c r="AI30" s="787"/>
      <c r="AJ30" s="788"/>
      <c r="AK30" s="834">
        <v>74</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394</v>
      </c>
      <c r="C31" s="781"/>
      <c r="D31" s="781"/>
      <c r="E31" s="781"/>
      <c r="F31" s="781"/>
      <c r="G31" s="781"/>
      <c r="H31" s="781"/>
      <c r="I31" s="781"/>
      <c r="J31" s="781"/>
      <c r="K31" s="781"/>
      <c r="L31" s="781"/>
      <c r="M31" s="781"/>
      <c r="N31" s="781"/>
      <c r="O31" s="781"/>
      <c r="P31" s="782"/>
      <c r="Q31" s="783">
        <v>514</v>
      </c>
      <c r="R31" s="784"/>
      <c r="S31" s="784"/>
      <c r="T31" s="784"/>
      <c r="U31" s="784"/>
      <c r="V31" s="784">
        <v>492</v>
      </c>
      <c r="W31" s="784"/>
      <c r="X31" s="784"/>
      <c r="Y31" s="784"/>
      <c r="Z31" s="784"/>
      <c r="AA31" s="784">
        <v>22</v>
      </c>
      <c r="AB31" s="784"/>
      <c r="AC31" s="784"/>
      <c r="AD31" s="784"/>
      <c r="AE31" s="785"/>
      <c r="AF31" s="786">
        <v>1245</v>
      </c>
      <c r="AG31" s="787"/>
      <c r="AH31" s="787"/>
      <c r="AI31" s="787"/>
      <c r="AJ31" s="788"/>
      <c r="AK31" s="834">
        <v>21</v>
      </c>
      <c r="AL31" s="830"/>
      <c r="AM31" s="830"/>
      <c r="AN31" s="830"/>
      <c r="AO31" s="830"/>
      <c r="AP31" s="830">
        <v>1341</v>
      </c>
      <c r="AQ31" s="830"/>
      <c r="AR31" s="830"/>
      <c r="AS31" s="830"/>
      <c r="AT31" s="830"/>
      <c r="AU31" s="830" t="s">
        <v>549</v>
      </c>
      <c r="AV31" s="830"/>
      <c r="AW31" s="830"/>
      <c r="AX31" s="830"/>
      <c r="AY31" s="830"/>
      <c r="AZ31" s="831" t="s">
        <v>549</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396</v>
      </c>
      <c r="C32" s="781"/>
      <c r="D32" s="781"/>
      <c r="E32" s="781"/>
      <c r="F32" s="781"/>
      <c r="G32" s="781"/>
      <c r="H32" s="781"/>
      <c r="I32" s="781"/>
      <c r="J32" s="781"/>
      <c r="K32" s="781"/>
      <c r="L32" s="781"/>
      <c r="M32" s="781"/>
      <c r="N32" s="781"/>
      <c r="O32" s="781"/>
      <c r="P32" s="782"/>
      <c r="Q32" s="783">
        <v>573</v>
      </c>
      <c r="R32" s="784"/>
      <c r="S32" s="784"/>
      <c r="T32" s="784"/>
      <c r="U32" s="784"/>
      <c r="V32" s="784">
        <v>551</v>
      </c>
      <c r="W32" s="784"/>
      <c r="X32" s="784"/>
      <c r="Y32" s="784"/>
      <c r="Z32" s="784"/>
      <c r="AA32" s="784">
        <v>22</v>
      </c>
      <c r="AB32" s="784"/>
      <c r="AC32" s="784"/>
      <c r="AD32" s="784"/>
      <c r="AE32" s="785"/>
      <c r="AF32" s="786">
        <v>92</v>
      </c>
      <c r="AG32" s="787"/>
      <c r="AH32" s="787"/>
      <c r="AI32" s="787"/>
      <c r="AJ32" s="788"/>
      <c r="AK32" s="834">
        <v>240</v>
      </c>
      <c r="AL32" s="830"/>
      <c r="AM32" s="830"/>
      <c r="AN32" s="830"/>
      <c r="AO32" s="830"/>
      <c r="AP32" s="830">
        <v>4653</v>
      </c>
      <c r="AQ32" s="830"/>
      <c r="AR32" s="830"/>
      <c r="AS32" s="830"/>
      <c r="AT32" s="830"/>
      <c r="AU32" s="830">
        <v>3057</v>
      </c>
      <c r="AV32" s="830"/>
      <c r="AW32" s="830"/>
      <c r="AX32" s="830"/>
      <c r="AY32" s="830"/>
      <c r="AZ32" s="831" t="s">
        <v>550</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379</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1381</v>
      </c>
      <c r="AG63" s="844"/>
      <c r="AH63" s="844"/>
      <c r="AI63" s="844"/>
      <c r="AJ63" s="845"/>
      <c r="AK63" s="846"/>
      <c r="AL63" s="841"/>
      <c r="AM63" s="841"/>
      <c r="AN63" s="841"/>
      <c r="AO63" s="841"/>
      <c r="AP63" s="844">
        <f>SUM(AP28:AT62)</f>
        <v>5994</v>
      </c>
      <c r="AQ63" s="844"/>
      <c r="AR63" s="844"/>
      <c r="AS63" s="844"/>
      <c r="AT63" s="844"/>
      <c r="AU63" s="844">
        <f>SUM(AU28:AY62)</f>
        <v>3057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400</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551</v>
      </c>
      <c r="C68" s="870"/>
      <c r="D68" s="870"/>
      <c r="E68" s="870"/>
      <c r="F68" s="870"/>
      <c r="G68" s="870"/>
      <c r="H68" s="870"/>
      <c r="I68" s="870"/>
      <c r="J68" s="870"/>
      <c r="K68" s="870"/>
      <c r="L68" s="870"/>
      <c r="M68" s="870"/>
      <c r="N68" s="870"/>
      <c r="O68" s="870"/>
      <c r="P68" s="871"/>
      <c r="Q68" s="872">
        <v>14208</v>
      </c>
      <c r="R68" s="866"/>
      <c r="S68" s="866"/>
      <c r="T68" s="866"/>
      <c r="U68" s="866"/>
      <c r="V68" s="866">
        <v>13916</v>
      </c>
      <c r="W68" s="866"/>
      <c r="X68" s="866"/>
      <c r="Y68" s="866"/>
      <c r="Z68" s="866"/>
      <c r="AA68" s="866">
        <v>292</v>
      </c>
      <c r="AB68" s="866"/>
      <c r="AC68" s="866"/>
      <c r="AD68" s="866"/>
      <c r="AE68" s="866"/>
      <c r="AF68" s="866">
        <v>268</v>
      </c>
      <c r="AG68" s="866"/>
      <c r="AH68" s="866"/>
      <c r="AI68" s="866"/>
      <c r="AJ68" s="866"/>
      <c r="AK68" s="866">
        <v>64</v>
      </c>
      <c r="AL68" s="866"/>
      <c r="AM68" s="866"/>
      <c r="AN68" s="866"/>
      <c r="AO68" s="866"/>
      <c r="AP68" s="866">
        <v>4474</v>
      </c>
      <c r="AQ68" s="866"/>
      <c r="AR68" s="866"/>
      <c r="AS68" s="866"/>
      <c r="AT68" s="866"/>
      <c r="AU68" s="866">
        <v>121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552</v>
      </c>
      <c r="C69" s="874"/>
      <c r="D69" s="874"/>
      <c r="E69" s="874"/>
      <c r="F69" s="874"/>
      <c r="G69" s="874"/>
      <c r="H69" s="874"/>
      <c r="I69" s="874"/>
      <c r="J69" s="874"/>
      <c r="K69" s="874"/>
      <c r="L69" s="874"/>
      <c r="M69" s="874"/>
      <c r="N69" s="874"/>
      <c r="O69" s="874"/>
      <c r="P69" s="875"/>
      <c r="Q69" s="876">
        <v>243</v>
      </c>
      <c r="R69" s="830"/>
      <c r="S69" s="830"/>
      <c r="T69" s="830"/>
      <c r="U69" s="830"/>
      <c r="V69" s="830">
        <v>237</v>
      </c>
      <c r="W69" s="830"/>
      <c r="X69" s="830"/>
      <c r="Y69" s="830"/>
      <c r="Z69" s="830"/>
      <c r="AA69" s="830">
        <v>6</v>
      </c>
      <c r="AB69" s="830"/>
      <c r="AC69" s="830"/>
      <c r="AD69" s="830"/>
      <c r="AE69" s="830"/>
      <c r="AF69" s="830">
        <v>6</v>
      </c>
      <c r="AG69" s="830"/>
      <c r="AH69" s="830"/>
      <c r="AI69" s="830"/>
      <c r="AJ69" s="830"/>
      <c r="AK69" s="830">
        <v>37</v>
      </c>
      <c r="AL69" s="830"/>
      <c r="AM69" s="830"/>
      <c r="AN69" s="830"/>
      <c r="AO69" s="830"/>
      <c r="AP69" s="830" t="s">
        <v>488</v>
      </c>
      <c r="AQ69" s="830"/>
      <c r="AR69" s="830"/>
      <c r="AS69" s="830"/>
      <c r="AT69" s="830"/>
      <c r="AU69" s="830" t="s">
        <v>488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553</v>
      </c>
      <c r="C70" s="874"/>
      <c r="D70" s="874"/>
      <c r="E70" s="874"/>
      <c r="F70" s="874"/>
      <c r="G70" s="874"/>
      <c r="H70" s="874"/>
      <c r="I70" s="874"/>
      <c r="J70" s="874"/>
      <c r="K70" s="874"/>
      <c r="L70" s="874"/>
      <c r="M70" s="874"/>
      <c r="N70" s="874"/>
      <c r="O70" s="874"/>
      <c r="P70" s="875"/>
      <c r="Q70" s="876">
        <v>4092</v>
      </c>
      <c r="R70" s="830"/>
      <c r="S70" s="830"/>
      <c r="T70" s="830"/>
      <c r="U70" s="830"/>
      <c r="V70" s="830">
        <v>4075</v>
      </c>
      <c r="W70" s="830"/>
      <c r="X70" s="830"/>
      <c r="Y70" s="830"/>
      <c r="Z70" s="830"/>
      <c r="AA70" s="830">
        <v>16</v>
      </c>
      <c r="AB70" s="830"/>
      <c r="AC70" s="830"/>
      <c r="AD70" s="830"/>
      <c r="AE70" s="830"/>
      <c r="AF70" s="830">
        <v>16</v>
      </c>
      <c r="AG70" s="830"/>
      <c r="AH70" s="830"/>
      <c r="AI70" s="830"/>
      <c r="AJ70" s="830"/>
      <c r="AK70" s="830">
        <v>10</v>
      </c>
      <c r="AL70" s="830"/>
      <c r="AM70" s="830"/>
      <c r="AN70" s="830"/>
      <c r="AO70" s="830"/>
      <c r="AP70" s="830" t="s">
        <v>488</v>
      </c>
      <c r="AQ70" s="830"/>
      <c r="AR70" s="830"/>
      <c r="AS70" s="830"/>
      <c r="AT70" s="830"/>
      <c r="AU70" s="830" t="s">
        <v>488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554</v>
      </c>
      <c r="C71" s="874"/>
      <c r="D71" s="874"/>
      <c r="E71" s="874"/>
      <c r="F71" s="874"/>
      <c r="G71" s="874"/>
      <c r="H71" s="874"/>
      <c r="I71" s="874"/>
      <c r="J71" s="874"/>
      <c r="K71" s="874"/>
      <c r="L71" s="874"/>
      <c r="M71" s="874"/>
      <c r="N71" s="874"/>
      <c r="O71" s="874"/>
      <c r="P71" s="875"/>
      <c r="Q71" s="876">
        <v>302</v>
      </c>
      <c r="R71" s="830"/>
      <c r="S71" s="830"/>
      <c r="T71" s="830"/>
      <c r="U71" s="830"/>
      <c r="V71" s="830">
        <v>280</v>
      </c>
      <c r="W71" s="830"/>
      <c r="X71" s="830"/>
      <c r="Y71" s="830"/>
      <c r="Z71" s="830"/>
      <c r="AA71" s="830">
        <v>23</v>
      </c>
      <c r="AB71" s="830"/>
      <c r="AC71" s="830"/>
      <c r="AD71" s="830"/>
      <c r="AE71" s="830"/>
      <c r="AF71" s="830">
        <v>23</v>
      </c>
      <c r="AG71" s="830"/>
      <c r="AH71" s="830"/>
      <c r="AI71" s="830"/>
      <c r="AJ71" s="830"/>
      <c r="AK71" s="830">
        <v>193</v>
      </c>
      <c r="AL71" s="830"/>
      <c r="AM71" s="830"/>
      <c r="AN71" s="830"/>
      <c r="AO71" s="830"/>
      <c r="AP71" s="830" t="s">
        <v>488</v>
      </c>
      <c r="AQ71" s="830"/>
      <c r="AR71" s="830"/>
      <c r="AS71" s="830"/>
      <c r="AT71" s="830"/>
      <c r="AU71" s="830" t="s">
        <v>488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555</v>
      </c>
      <c r="C72" s="874"/>
      <c r="D72" s="874"/>
      <c r="E72" s="874"/>
      <c r="F72" s="874"/>
      <c r="G72" s="874"/>
      <c r="H72" s="874"/>
      <c r="I72" s="874"/>
      <c r="J72" s="874"/>
      <c r="K72" s="874"/>
      <c r="L72" s="874"/>
      <c r="M72" s="874"/>
      <c r="N72" s="874"/>
      <c r="O72" s="874"/>
      <c r="P72" s="875"/>
      <c r="Q72" s="876">
        <v>113</v>
      </c>
      <c r="R72" s="830"/>
      <c r="S72" s="830"/>
      <c r="T72" s="830"/>
      <c r="U72" s="830"/>
      <c r="V72" s="830">
        <v>106</v>
      </c>
      <c r="W72" s="830"/>
      <c r="X72" s="830"/>
      <c r="Y72" s="830"/>
      <c r="Z72" s="830"/>
      <c r="AA72" s="830">
        <v>7</v>
      </c>
      <c r="AB72" s="830"/>
      <c r="AC72" s="830"/>
      <c r="AD72" s="830"/>
      <c r="AE72" s="830"/>
      <c r="AF72" s="830">
        <v>7</v>
      </c>
      <c r="AG72" s="830"/>
      <c r="AH72" s="830"/>
      <c r="AI72" s="830"/>
      <c r="AJ72" s="830"/>
      <c r="AK72" s="830">
        <v>15</v>
      </c>
      <c r="AL72" s="830"/>
      <c r="AM72" s="830"/>
      <c r="AN72" s="830"/>
      <c r="AO72" s="830"/>
      <c r="AP72" s="830" t="s">
        <v>488</v>
      </c>
      <c r="AQ72" s="830"/>
      <c r="AR72" s="830"/>
      <c r="AS72" s="830"/>
      <c r="AT72" s="830"/>
      <c r="AU72" s="830" t="s">
        <v>488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556</v>
      </c>
      <c r="C73" s="874"/>
      <c r="D73" s="874"/>
      <c r="E73" s="874"/>
      <c r="F73" s="874"/>
      <c r="G73" s="874"/>
      <c r="H73" s="874"/>
      <c r="I73" s="874"/>
      <c r="J73" s="874"/>
      <c r="K73" s="874"/>
      <c r="L73" s="874"/>
      <c r="M73" s="874"/>
      <c r="N73" s="874"/>
      <c r="O73" s="874"/>
      <c r="P73" s="875"/>
      <c r="Q73" s="876">
        <v>10926</v>
      </c>
      <c r="R73" s="830"/>
      <c r="S73" s="830"/>
      <c r="T73" s="830"/>
      <c r="U73" s="830"/>
      <c r="V73" s="830">
        <v>10893</v>
      </c>
      <c r="W73" s="830"/>
      <c r="X73" s="830"/>
      <c r="Y73" s="830"/>
      <c r="Z73" s="830"/>
      <c r="AA73" s="830">
        <v>33</v>
      </c>
      <c r="AB73" s="830"/>
      <c r="AC73" s="830"/>
      <c r="AD73" s="830"/>
      <c r="AE73" s="830"/>
      <c r="AF73" s="830">
        <v>3943</v>
      </c>
      <c r="AG73" s="830"/>
      <c r="AH73" s="830"/>
      <c r="AI73" s="830"/>
      <c r="AJ73" s="830"/>
      <c r="AK73" s="830">
        <v>904</v>
      </c>
      <c r="AL73" s="830"/>
      <c r="AM73" s="830"/>
      <c r="AN73" s="830"/>
      <c r="AO73" s="830"/>
      <c r="AP73" s="830">
        <v>4150</v>
      </c>
      <c r="AQ73" s="830"/>
      <c r="AR73" s="830"/>
      <c r="AS73" s="830"/>
      <c r="AT73" s="830"/>
      <c r="AU73" s="830">
        <v>1278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557</v>
      </c>
      <c r="C74" s="874"/>
      <c r="D74" s="874"/>
      <c r="E74" s="874"/>
      <c r="F74" s="874"/>
      <c r="G74" s="874"/>
      <c r="H74" s="874"/>
      <c r="I74" s="874"/>
      <c r="J74" s="874"/>
      <c r="K74" s="874"/>
      <c r="L74" s="874"/>
      <c r="M74" s="874"/>
      <c r="N74" s="874"/>
      <c r="O74" s="874"/>
      <c r="P74" s="875"/>
      <c r="Q74" s="876">
        <v>1386</v>
      </c>
      <c r="R74" s="830"/>
      <c r="S74" s="830"/>
      <c r="T74" s="830"/>
      <c r="U74" s="830"/>
      <c r="V74" s="830">
        <v>1339</v>
      </c>
      <c r="W74" s="830"/>
      <c r="X74" s="830"/>
      <c r="Y74" s="830"/>
      <c r="Z74" s="830"/>
      <c r="AA74" s="830">
        <v>47</v>
      </c>
      <c r="AB74" s="830"/>
      <c r="AC74" s="830"/>
      <c r="AD74" s="830"/>
      <c r="AE74" s="830"/>
      <c r="AF74" s="830">
        <v>47</v>
      </c>
      <c r="AG74" s="830"/>
      <c r="AH74" s="830"/>
      <c r="AI74" s="830"/>
      <c r="AJ74" s="830"/>
      <c r="AK74" s="830" t="s">
        <v>488</v>
      </c>
      <c r="AL74" s="830"/>
      <c r="AM74" s="830"/>
      <c r="AN74" s="830"/>
      <c r="AO74" s="830"/>
      <c r="AP74" s="830" t="s">
        <v>488</v>
      </c>
      <c r="AQ74" s="830"/>
      <c r="AR74" s="830"/>
      <c r="AS74" s="830"/>
      <c r="AT74" s="830"/>
      <c r="AU74" s="830" t="s">
        <v>488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379</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4310</v>
      </c>
      <c r="AG88" s="844"/>
      <c r="AH88" s="844"/>
      <c r="AI88" s="844"/>
      <c r="AJ88" s="844"/>
      <c r="AK88" s="841"/>
      <c r="AL88" s="841"/>
      <c r="AM88" s="841"/>
      <c r="AN88" s="841"/>
      <c r="AO88" s="841"/>
      <c r="AP88" s="844">
        <f t="shared" ref="AP88" si="3">SUM(AP68:AT87)</f>
        <v>8624</v>
      </c>
      <c r="AQ88" s="844"/>
      <c r="AR88" s="844"/>
      <c r="AS88" s="844"/>
      <c r="AT88" s="844"/>
      <c r="AU88" s="844">
        <f t="shared" ref="AU88" si="4">SUM(AU68:AY87)</f>
        <v>1399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21</v>
      </c>
      <c r="CS102" s="852"/>
      <c r="CT102" s="852"/>
      <c r="CU102" s="852"/>
      <c r="CV102" s="891"/>
      <c r="CW102" s="890"/>
      <c r="CX102" s="852"/>
      <c r="CY102" s="852"/>
      <c r="CZ102" s="852"/>
      <c r="DA102" s="891"/>
      <c r="DB102" s="890">
        <f t="shared" ref="DB102" si="5">SUM(DB7:DF88)</f>
        <v>403</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666701</v>
      </c>
      <c r="AB110" s="900"/>
      <c r="AC110" s="900"/>
      <c r="AD110" s="900"/>
      <c r="AE110" s="901"/>
      <c r="AF110" s="902">
        <v>678639</v>
      </c>
      <c r="AG110" s="900"/>
      <c r="AH110" s="900"/>
      <c r="AI110" s="900"/>
      <c r="AJ110" s="901"/>
      <c r="AK110" s="902">
        <v>641560</v>
      </c>
      <c r="AL110" s="900"/>
      <c r="AM110" s="900"/>
      <c r="AN110" s="900"/>
      <c r="AO110" s="901"/>
      <c r="AP110" s="903">
        <v>14.5</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6130791</v>
      </c>
      <c r="BR110" s="931"/>
      <c r="BS110" s="931"/>
      <c r="BT110" s="931"/>
      <c r="BU110" s="931"/>
      <c r="BV110" s="931">
        <v>6828097</v>
      </c>
      <c r="BW110" s="931"/>
      <c r="BX110" s="931"/>
      <c r="BY110" s="931"/>
      <c r="BZ110" s="931"/>
      <c r="CA110" s="931">
        <v>7213084</v>
      </c>
      <c r="CB110" s="931"/>
      <c r="CC110" s="931"/>
      <c r="CD110" s="931"/>
      <c r="CE110" s="931"/>
      <c r="CF110" s="944">
        <v>162.69999999999999</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3410857</v>
      </c>
      <c r="BR112" s="926"/>
      <c r="BS112" s="926"/>
      <c r="BT112" s="926"/>
      <c r="BU112" s="926"/>
      <c r="BV112" s="926">
        <v>3209958</v>
      </c>
      <c r="BW112" s="926"/>
      <c r="BX112" s="926"/>
      <c r="BY112" s="926"/>
      <c r="BZ112" s="926"/>
      <c r="CA112" s="926">
        <v>3057070</v>
      </c>
      <c r="CB112" s="926"/>
      <c r="CC112" s="926"/>
      <c r="CD112" s="926"/>
      <c r="CE112" s="926"/>
      <c r="CF112" s="920">
        <v>69</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216648</v>
      </c>
      <c r="AB113" s="938"/>
      <c r="AC113" s="938"/>
      <c r="AD113" s="938"/>
      <c r="AE113" s="939"/>
      <c r="AF113" s="940">
        <v>216833</v>
      </c>
      <c r="AG113" s="938"/>
      <c r="AH113" s="938"/>
      <c r="AI113" s="938"/>
      <c r="AJ113" s="939"/>
      <c r="AK113" s="940">
        <v>213016</v>
      </c>
      <c r="AL113" s="938"/>
      <c r="AM113" s="938"/>
      <c r="AN113" s="938"/>
      <c r="AO113" s="939"/>
      <c r="AP113" s="941">
        <v>4.8</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1527037</v>
      </c>
      <c r="BR113" s="926"/>
      <c r="BS113" s="926"/>
      <c r="BT113" s="926"/>
      <c r="BU113" s="926"/>
      <c r="BV113" s="926">
        <v>1457409</v>
      </c>
      <c r="BW113" s="926"/>
      <c r="BX113" s="926"/>
      <c r="BY113" s="926"/>
      <c r="BZ113" s="926"/>
      <c r="CA113" s="926">
        <v>1398719</v>
      </c>
      <c r="CB113" s="926"/>
      <c r="CC113" s="926"/>
      <c r="CD113" s="926"/>
      <c r="CE113" s="926"/>
      <c r="CF113" s="920">
        <v>31.6</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172144</v>
      </c>
      <c r="AB114" s="959"/>
      <c r="AC114" s="959"/>
      <c r="AD114" s="959"/>
      <c r="AE114" s="960"/>
      <c r="AF114" s="961">
        <v>102699</v>
      </c>
      <c r="AG114" s="959"/>
      <c r="AH114" s="959"/>
      <c r="AI114" s="959"/>
      <c r="AJ114" s="960"/>
      <c r="AK114" s="961">
        <v>113649</v>
      </c>
      <c r="AL114" s="959"/>
      <c r="AM114" s="959"/>
      <c r="AN114" s="959"/>
      <c r="AO114" s="960"/>
      <c r="AP114" s="962">
        <v>2.6</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1618288</v>
      </c>
      <c r="BR114" s="926"/>
      <c r="BS114" s="926"/>
      <c r="BT114" s="926"/>
      <c r="BU114" s="926"/>
      <c r="BV114" s="926">
        <v>1556174</v>
      </c>
      <c r="BW114" s="926"/>
      <c r="BX114" s="926"/>
      <c r="BY114" s="926"/>
      <c r="BZ114" s="926"/>
      <c r="CA114" s="926">
        <v>1765433</v>
      </c>
      <c r="CB114" s="926"/>
      <c r="CC114" s="926"/>
      <c r="CD114" s="926"/>
      <c r="CE114" s="926"/>
      <c r="CF114" s="920">
        <v>39.799999999999997</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19631</v>
      </c>
      <c r="BR115" s="926"/>
      <c r="BS115" s="926"/>
      <c r="BT115" s="926"/>
      <c r="BU115" s="926"/>
      <c r="BV115" s="926">
        <v>17098</v>
      </c>
      <c r="BW115" s="926"/>
      <c r="BX115" s="926"/>
      <c r="BY115" s="926"/>
      <c r="BZ115" s="926"/>
      <c r="CA115" s="926">
        <v>13732</v>
      </c>
      <c r="CB115" s="926"/>
      <c r="CC115" s="926"/>
      <c r="CD115" s="926"/>
      <c r="CE115" s="926"/>
      <c r="CF115" s="920">
        <v>0.3</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1055493</v>
      </c>
      <c r="AB117" s="979"/>
      <c r="AC117" s="979"/>
      <c r="AD117" s="979"/>
      <c r="AE117" s="980"/>
      <c r="AF117" s="981">
        <v>998171</v>
      </c>
      <c r="AG117" s="979"/>
      <c r="AH117" s="979"/>
      <c r="AI117" s="979"/>
      <c r="AJ117" s="980"/>
      <c r="AK117" s="981">
        <v>968225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12706604</v>
      </c>
      <c r="BR119" s="1000"/>
      <c r="BS119" s="1000"/>
      <c r="BT119" s="1000"/>
      <c r="BU119" s="1000"/>
      <c r="BV119" s="1000">
        <v>13068736</v>
      </c>
      <c r="BW119" s="1000"/>
      <c r="BX119" s="1000"/>
      <c r="BY119" s="1000"/>
      <c r="BZ119" s="1000"/>
      <c r="CA119" s="1000">
        <v>13448038</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3624567</v>
      </c>
      <c r="BR120" s="931"/>
      <c r="BS120" s="931"/>
      <c r="BT120" s="931"/>
      <c r="BU120" s="931"/>
      <c r="BV120" s="931">
        <v>3767352</v>
      </c>
      <c r="BW120" s="931"/>
      <c r="BX120" s="931"/>
      <c r="BY120" s="931"/>
      <c r="BZ120" s="931"/>
      <c r="CA120" s="931">
        <v>3984219</v>
      </c>
      <c r="CB120" s="931"/>
      <c r="CC120" s="931"/>
      <c r="CD120" s="931"/>
      <c r="CE120" s="931"/>
      <c r="CF120" s="944">
        <v>89.9</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3410857</v>
      </c>
      <c r="DH120" s="931"/>
      <c r="DI120" s="931"/>
      <c r="DJ120" s="931"/>
      <c r="DK120" s="931"/>
      <c r="DL120" s="931">
        <v>3209958</v>
      </c>
      <c r="DM120" s="931"/>
      <c r="DN120" s="931"/>
      <c r="DO120" s="931"/>
      <c r="DP120" s="931"/>
      <c r="DQ120" s="931">
        <v>3057070</v>
      </c>
      <c r="DR120" s="931"/>
      <c r="DS120" s="931"/>
      <c r="DT120" s="931"/>
      <c r="DU120" s="931"/>
      <c r="DV120" s="932">
        <v>69</v>
      </c>
      <c r="DW120" s="932"/>
      <c r="DX120" s="932"/>
      <c r="DY120" s="932"/>
      <c r="DZ120" s="933"/>
    </row>
    <row r="121" spans="1:130" s="230" customFormat="1" ht="26.25" customHeight="1">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1028803</v>
      </c>
      <c r="BR121" s="926"/>
      <c r="BS121" s="926"/>
      <c r="BT121" s="926"/>
      <c r="BU121" s="926"/>
      <c r="BV121" s="926">
        <v>981466</v>
      </c>
      <c r="BW121" s="926"/>
      <c r="BX121" s="926"/>
      <c r="BY121" s="926"/>
      <c r="BZ121" s="926"/>
      <c r="CA121" s="926">
        <v>938478</v>
      </c>
      <c r="CB121" s="926"/>
      <c r="CC121" s="926"/>
      <c r="CD121" s="926"/>
      <c r="CE121" s="926"/>
      <c r="CF121" s="920">
        <v>21.2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7772013</v>
      </c>
      <c r="BR122" s="1000"/>
      <c r="BS122" s="1000"/>
      <c r="BT122" s="1000"/>
      <c r="BU122" s="1000"/>
      <c r="BV122" s="1000">
        <v>7903513</v>
      </c>
      <c r="BW122" s="1000"/>
      <c r="BX122" s="1000"/>
      <c r="BY122" s="1000"/>
      <c r="BZ122" s="1000"/>
      <c r="CA122" s="1000">
        <v>7919315</v>
      </c>
      <c r="CB122" s="1000"/>
      <c r="CC122" s="1000"/>
      <c r="CD122" s="1000"/>
      <c r="CE122" s="1000"/>
      <c r="CF122" s="1017">
        <v>178.7</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12425383</v>
      </c>
      <c r="BR123" s="1064"/>
      <c r="BS123" s="1064"/>
      <c r="BT123" s="1064"/>
      <c r="BU123" s="1064"/>
      <c r="BV123" s="1064">
        <v>12652331</v>
      </c>
      <c r="BW123" s="1064"/>
      <c r="BX123" s="1064"/>
      <c r="BY123" s="1064"/>
      <c r="BZ123" s="1064"/>
      <c r="CA123" s="1064">
        <v>12842012</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6.1</v>
      </c>
      <c r="BR124" s="1027"/>
      <c r="BS124" s="1027"/>
      <c r="BT124" s="1027"/>
      <c r="BU124" s="1027"/>
      <c r="BV124" s="1027">
        <v>9.4</v>
      </c>
      <c r="BW124" s="1027"/>
      <c r="BX124" s="1027"/>
      <c r="BY124" s="1027"/>
      <c r="BZ124" s="1027"/>
      <c r="CA124" s="1027">
        <v>13.6</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v>19631</v>
      </c>
      <c r="DH126" s="926"/>
      <c r="DI126" s="926"/>
      <c r="DJ126" s="926"/>
      <c r="DK126" s="926"/>
      <c r="DL126" s="926">
        <v>17098</v>
      </c>
      <c r="DM126" s="926"/>
      <c r="DN126" s="926"/>
      <c r="DO126" s="926"/>
      <c r="DP126" s="926"/>
      <c r="DQ126" s="926">
        <v>13732</v>
      </c>
      <c r="DR126" s="926"/>
      <c r="DS126" s="926"/>
      <c r="DT126" s="926"/>
      <c r="DU126" s="926"/>
      <c r="DV126" s="927">
        <v>0.3</v>
      </c>
      <c r="DW126" s="927"/>
      <c r="DX126" s="927"/>
      <c r="DY126" s="927"/>
      <c r="DZ126" s="928"/>
    </row>
    <row r="127" spans="1:130" s="230" customFormat="1" ht="26.25" customHeight="1">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57536</v>
      </c>
      <c r="AB128" s="1046"/>
      <c r="AC128" s="1046"/>
      <c r="AD128" s="1046"/>
      <c r="AE128" s="1047"/>
      <c r="AF128" s="1048">
        <v>31660</v>
      </c>
      <c r="AG128" s="1046"/>
      <c r="AH128" s="1046"/>
      <c r="AI128" s="1046"/>
      <c r="AJ128" s="1047"/>
      <c r="AK128" s="1048">
        <v>27150</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5211166</v>
      </c>
      <c r="AB129" s="959"/>
      <c r="AC129" s="959"/>
      <c r="AD129" s="959"/>
      <c r="AE129" s="960"/>
      <c r="AF129" s="961">
        <v>5037886</v>
      </c>
      <c r="AG129" s="959"/>
      <c r="AH129" s="959"/>
      <c r="AI129" s="959"/>
      <c r="AJ129" s="960"/>
      <c r="AK129" s="961">
        <v>4995894</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670973</v>
      </c>
      <c r="AB130" s="959"/>
      <c r="AC130" s="959"/>
      <c r="AD130" s="959"/>
      <c r="AE130" s="960"/>
      <c r="AF130" s="961">
        <v>632748</v>
      </c>
      <c r="AG130" s="959"/>
      <c r="AH130" s="959"/>
      <c r="AI130" s="959"/>
      <c r="AJ130" s="960"/>
      <c r="AK130" s="961">
        <v>563873</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7.7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4540193</v>
      </c>
      <c r="AB131" s="986"/>
      <c r="AC131" s="986"/>
      <c r="AD131" s="986"/>
      <c r="AE131" s="987"/>
      <c r="AF131" s="985">
        <v>4405138</v>
      </c>
      <c r="AG131" s="986"/>
      <c r="AH131" s="986"/>
      <c r="AI131" s="986"/>
      <c r="AJ131" s="987"/>
      <c r="AK131" s="985">
        <v>4432021</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13.6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7.2019845849999999</v>
      </c>
      <c r="AB132" s="1097"/>
      <c r="AC132" s="1097"/>
      <c r="AD132" s="1097"/>
      <c r="AE132" s="1098"/>
      <c r="AF132" s="1099">
        <v>7.5766752369999999</v>
      </c>
      <c r="AG132" s="1097"/>
      <c r="AH132" s="1097"/>
      <c r="AI132" s="1097"/>
      <c r="AJ132" s="1098"/>
      <c r="AK132" s="1099">
        <v>8.5108351249999998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8.1999999999999993</v>
      </c>
      <c r="AB133" s="1080"/>
      <c r="AC133" s="1080"/>
      <c r="AD133" s="1080"/>
      <c r="AE133" s="1081"/>
      <c r="AF133" s="1079">
        <v>7.6</v>
      </c>
      <c r="AG133" s="1080"/>
      <c r="AH133" s="1080"/>
      <c r="AI133" s="1080"/>
      <c r="AJ133" s="1081"/>
      <c r="AK133" s="1079">
        <v>7.7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uUFgyN8xGv52qE48LRO5lKWTYd16tRPiciFz4EHX3ZXVqiWuTosKfZmKFybIl4wdF68XgJ+/jXhTyYfykhyrA==" saltValue="bRY0EOvvZqkWCxKld1+o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4reS1NO8zrcj3p+iqWCoGmXmulzJmGQbOQFLXaDoobqMq2q77iKl3fzNF+R/uMmhjRsMF/Io5+Fqr6/6s2z1xw==" saltValue="LGSS32HJC2JxygTAMRdc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bQm0BeIMYJj7ryMtq0Uw9RUiJ57F8vA5uutwamoVoZVlc6r3O/jj1l40IJhbOddSYl5/8InvRZY+K4AI8H/1A==" saltValue="iuTHXBkTRHIr3hPN9736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1607212</v>
      </c>
      <c r="AP9" s="281">
        <v>99536</v>
      </c>
      <c r="AQ9" s="282">
        <v>93942</v>
      </c>
      <c r="AR9" s="283">
        <v>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417830</v>
      </c>
      <c r="AP10" s="284">
        <v>25877</v>
      </c>
      <c r="AQ10" s="285">
        <v>12590</v>
      </c>
      <c r="AR10" s="286">
        <v>105.5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461</v>
      </c>
      <c r="AR11" s="286" t="s">
        <v>488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24</v>
      </c>
      <c r="AR12" s="286" t="s">
        <v>488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46609</v>
      </c>
      <c r="AP13" s="284">
        <v>2887</v>
      </c>
      <c r="AQ13" s="285">
        <v>3962</v>
      </c>
      <c r="AR13" s="286">
        <v>-27.1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37430</v>
      </c>
      <c r="AP14" s="284">
        <v>2318</v>
      </c>
      <c r="AQ14" s="285">
        <v>1657</v>
      </c>
      <c r="AR14" s="286">
        <v>39.9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-145183</v>
      </c>
      <c r="AP15" s="284">
        <v>-8991</v>
      </c>
      <c r="AQ15" s="285">
        <v>-5526</v>
      </c>
      <c r="AR15" s="286">
        <v>62.7</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1963898</v>
      </c>
      <c r="AP16" s="284">
        <v>121626</v>
      </c>
      <c r="AQ16" s="285">
        <v>107111</v>
      </c>
      <c r="AR16" s="286">
        <v>13.6</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9.48</v>
      </c>
      <c r="AP21" s="298">
        <v>9.3000000000000007</v>
      </c>
      <c r="AQ21" s="299">
        <v>0.18</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96</v>
      </c>
      <c r="AP22" s="303">
        <v>96.8</v>
      </c>
      <c r="AQ22" s="304">
        <v>-0.8</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641560</v>
      </c>
      <c r="AP32" s="312">
        <v>39732</v>
      </c>
      <c r="AQ32" s="313">
        <v>49869</v>
      </c>
      <c r="AR32" s="314">
        <v>-20.3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213016</v>
      </c>
      <c r="AP35" s="312">
        <v>13192</v>
      </c>
      <c r="AQ35" s="313">
        <v>14647</v>
      </c>
      <c r="AR35" s="314">
        <v>-9.9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113649</v>
      </c>
      <c r="AP36" s="312">
        <v>7038</v>
      </c>
      <c r="AQ36" s="313">
        <v>2417</v>
      </c>
      <c r="AR36" s="314">
        <v>191.2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490</v>
      </c>
      <c r="AR37" s="314" t="s">
        <v>488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2</v>
      </c>
      <c r="AR38" s="304" t="s">
        <v>488</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-27150</v>
      </c>
      <c r="AP39" s="312">
        <v>-1681</v>
      </c>
      <c r="AQ39" s="313">
        <v>-2755</v>
      </c>
      <c r="AR39" s="314">
        <v>-39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-563873</v>
      </c>
      <c r="AP40" s="312">
        <v>-34921</v>
      </c>
      <c r="AQ40" s="313">
        <v>-44075</v>
      </c>
      <c r="AR40" s="314">
        <v>-20.8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377202</v>
      </c>
      <c r="AP41" s="312">
        <v>23361</v>
      </c>
      <c r="AQ41" s="313">
        <v>20595</v>
      </c>
      <c r="AR41" s="314">
        <v>13.4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458083</v>
      </c>
      <c r="AN51" s="334">
        <v>26242</v>
      </c>
      <c r="AO51" s="335">
        <v>24.9</v>
      </c>
      <c r="AP51" s="336">
        <v>87464</v>
      </c>
      <c r="AQ51" s="337">
        <v>19</v>
      </c>
      <c r="AR51" s="338">
        <v>5.9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289297</v>
      </c>
      <c r="AN52" s="342">
        <v>16573</v>
      </c>
      <c r="AO52" s="343">
        <v>29.3</v>
      </c>
      <c r="AP52" s="344">
        <v>47479</v>
      </c>
      <c r="AQ52" s="345">
        <v>10.199999999999999</v>
      </c>
      <c r="AR52" s="346">
        <v>19.100000000000001</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481223</v>
      </c>
      <c r="AN53" s="334">
        <v>28104</v>
      </c>
      <c r="AO53" s="335">
        <v>7.1</v>
      </c>
      <c r="AP53" s="336">
        <v>96248</v>
      </c>
      <c r="AQ53" s="337">
        <v>10</v>
      </c>
      <c r="AR53" s="338">
        <v>-2.9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234191</v>
      </c>
      <c r="AN54" s="342">
        <v>13677</v>
      </c>
      <c r="AO54" s="343">
        <v>-17.5</v>
      </c>
      <c r="AP54" s="344">
        <v>55768</v>
      </c>
      <c r="AQ54" s="345">
        <v>17.5</v>
      </c>
      <c r="AR54" s="346">
        <v>-35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690017</v>
      </c>
      <c r="AN55" s="334">
        <v>41146</v>
      </c>
      <c r="AO55" s="335">
        <v>46.4</v>
      </c>
      <c r="AP55" s="336">
        <v>76413</v>
      </c>
      <c r="AQ55" s="337">
        <v>-20.6</v>
      </c>
      <c r="AR55" s="338">
        <v>67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540272</v>
      </c>
      <c r="AN56" s="342">
        <v>32217</v>
      </c>
      <c r="AO56" s="343">
        <v>135.6</v>
      </c>
      <c r="AP56" s="344">
        <v>39658</v>
      </c>
      <c r="AQ56" s="345">
        <v>-28.9</v>
      </c>
      <c r="AR56" s="346">
        <v>164.5</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971559</v>
      </c>
      <c r="AN57" s="334">
        <v>59104</v>
      </c>
      <c r="AO57" s="335">
        <v>43.6</v>
      </c>
      <c r="AP57" s="336">
        <v>66481</v>
      </c>
      <c r="AQ57" s="337">
        <v>-13</v>
      </c>
      <c r="AR57" s="338">
        <v>56.6</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832339</v>
      </c>
      <c r="AN58" s="342">
        <v>50635</v>
      </c>
      <c r="AO58" s="343">
        <v>57.2</v>
      </c>
      <c r="AP58" s="344">
        <v>36120</v>
      </c>
      <c r="AQ58" s="345">
        <v>-8.9</v>
      </c>
      <c r="AR58" s="346">
        <v>66.099999999999994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743639</v>
      </c>
      <c r="AN59" s="334">
        <v>46054</v>
      </c>
      <c r="AO59" s="335">
        <v>-22.1</v>
      </c>
      <c r="AP59" s="336">
        <v>67825</v>
      </c>
      <c r="AQ59" s="337">
        <v>2</v>
      </c>
      <c r="AR59" s="338">
        <v>-24.1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633119</v>
      </c>
      <c r="AN60" s="342">
        <v>39210</v>
      </c>
      <c r="AO60" s="343">
        <v>-22.6</v>
      </c>
      <c r="AP60" s="344">
        <v>39417</v>
      </c>
      <c r="AQ60" s="345">
        <v>9.1</v>
      </c>
      <c r="AR60" s="346">
        <v>-31.7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668904</v>
      </c>
      <c r="AN61" s="349">
        <v>40130</v>
      </c>
      <c r="AO61" s="350">
        <v>20</v>
      </c>
      <c r="AP61" s="351">
        <v>78886</v>
      </c>
      <c r="AQ61" s="352">
        <v>-0.5</v>
      </c>
      <c r="AR61" s="338">
        <v>20.5</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505844</v>
      </c>
      <c r="AN62" s="342">
        <v>30462</v>
      </c>
      <c r="AO62" s="343">
        <v>36.4</v>
      </c>
      <c r="AP62" s="344">
        <v>43688</v>
      </c>
      <c r="AQ62" s="345">
        <v>-0.2</v>
      </c>
      <c r="AR62" s="346">
        <v>36.6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C3rvsIG7YjAzEfTcUfO2les/92uGbCsDe+9Ek2A/aSBL3yBUjuW/A6ndA6OhYTqBhtDK7juHlDZXj0GV4eyehQ==" saltValue="nKmS3Put8gP3M+DL7JkZ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0" spans="125:125" ht="13.5" hidden="1" customHeight="1"/>
    <row r="121" spans="125:125" ht="13.5" hidden="1" customHeight="1">
      <c r="DU121" s="259"/>
    </row>
  </sheetData>
  <sheetProtection algorithmName="SHA-512" hashValue="TDr8tK4wEVf+gWE+GRoPNma4tfDdal9XvHEzFPfdfVGqWmFsPZUMFfZ0Is5Xz3fzP08qAV5UpHUx2th8JHW3pw==" saltValue="2EEm/IBNQYjKo3nkRLGq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RX5ci7Tedya4EQPo0lywVEuDZ5u7Z8eqGY93hSM2LmF1S9eK1o+VAWRNAmI/EKdEmM5lwB+biFYkm0ZiHNu+gg==" saltValue="2Z9gwZ6plc50chAfIJP6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23.23</v>
      </c>
      <c r="G47" s="12">
        <v>28.66</v>
      </c>
      <c r="H47" s="12">
        <v>27.99</v>
      </c>
      <c r="I47" s="12">
        <v>29.81</v>
      </c>
      <c r="J47" s="13">
        <v>34.07</v>
      </c>
    </row>
    <row r="48" spans="2:10" ht="57.75" customHeight="1">
      <c r="B48" s="14"/>
      <c r="C48" s="1141" t="s">
        <v>4</v>
      </c>
      <c r="D48" s="1141"/>
      <c r="E48" s="1142"/>
      <c r="F48" s="15">
        <v>1.1399999999999999</v>
      </c>
      <c r="G48" s="16">
        <v>1.25</v>
      </c>
      <c r="H48" s="16">
        <v>1.21</v>
      </c>
      <c r="I48" s="16">
        <v>4.0599999999999996</v>
      </c>
      <c r="J48" s="17">
        <v>1.2</v>
      </c>
    </row>
    <row r="49" spans="2:10" ht="57.75" customHeight="1" thickBot="1">
      <c r="B49" s="18"/>
      <c r="C49" s="1143" t="s">
        <v>5</v>
      </c>
      <c r="D49" s="1143"/>
      <c r="E49" s="1144"/>
      <c r="F49" s="19" t="s">
        <v>532</v>
      </c>
      <c r="G49" s="20">
        <v>5.74</v>
      </c>
      <c r="H49" s="20">
        <v>0.34</v>
      </c>
      <c r="I49" s="20">
        <v>3.15</v>
      </c>
      <c r="J49" s="21" t="s">
        <v>533</v>
      </c>
    </row>
    <row r="50" spans="2:10"/>
  </sheetData>
  <sheetProtection algorithmName="SHA-512" hashValue="XurBgJJrjV/YXj8X8kfMwBgvxipRq8ES+Get1P/7VGQ7K0dHa+7XIp8lNM5yRuJ2mgFTDjWvKF6AXJVZOE+edg==" saltValue="sghwjE/q71HLcDlCA35W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534</v>
      </c>
      <c r="D34" s="1151"/>
      <c r="E34" s="1152"/>
      <c r="F34" s="32">
        <v>24.47</v>
      </c>
      <c r="G34" s="33">
        <v>24.81</v>
      </c>
      <c r="H34" s="33">
        <v>23.67</v>
      </c>
      <c r="I34" s="33">
        <v>24.48</v>
      </c>
      <c r="J34" s="34">
        <v>24.91</v>
      </c>
      <c r="K34" s="22"/>
      <c r="L34" s="22"/>
      <c r="M34" s="22"/>
      <c r="N34" s="22"/>
      <c r="O34" s="22"/>
      <c r="P34" s="22"/>
    </row>
    <row r="35" spans="1:16" ht="39" customHeight="1">
      <c r="A35" s="22"/>
      <c r="B35" s="35"/>
      <c r="C35" s="1145" t="s">
        <v>535</v>
      </c>
      <c r="D35" s="1146"/>
      <c r="E35" s="1147"/>
      <c r="F35" s="36">
        <v>3.09</v>
      </c>
      <c r="G35" s="37">
        <v>2.84</v>
      </c>
      <c r="H35" s="37">
        <v>2.52</v>
      </c>
      <c r="I35" s="37">
        <v>2.2000000000000002</v>
      </c>
      <c r="J35" s="38">
        <v>1.83</v>
      </c>
      <c r="K35" s="22"/>
      <c r="L35" s="22"/>
      <c r="M35" s="22"/>
      <c r="N35" s="22"/>
      <c r="O35" s="22"/>
      <c r="P35" s="22"/>
    </row>
    <row r="36" spans="1:16" ht="39" customHeight="1">
      <c r="A36" s="22"/>
      <c r="B36" s="35"/>
      <c r="C36" s="1145" t="s">
        <v>536</v>
      </c>
      <c r="D36" s="1146"/>
      <c r="E36" s="1147"/>
      <c r="F36" s="36">
        <v>1.02</v>
      </c>
      <c r="G36" s="37">
        <v>0.92</v>
      </c>
      <c r="H36" s="37">
        <v>0.88</v>
      </c>
      <c r="I36" s="37">
        <v>4</v>
      </c>
      <c r="J36" s="38">
        <v>1.17</v>
      </c>
      <c r="K36" s="22"/>
      <c r="L36" s="22"/>
      <c r="M36" s="22"/>
      <c r="N36" s="22"/>
      <c r="O36" s="22"/>
      <c r="P36" s="22"/>
    </row>
    <row r="37" spans="1:16" ht="39" customHeight="1">
      <c r="A37" s="22"/>
      <c r="B37" s="35"/>
      <c r="C37" s="1145" t="s">
        <v>537</v>
      </c>
      <c r="D37" s="1146"/>
      <c r="E37" s="1147"/>
      <c r="F37" s="36">
        <v>1.1299999999999999</v>
      </c>
      <c r="G37" s="37">
        <v>0.87</v>
      </c>
      <c r="H37" s="37">
        <v>0.65</v>
      </c>
      <c r="I37" s="37">
        <v>0.69</v>
      </c>
      <c r="J37" s="38">
        <v>0.43</v>
      </c>
      <c r="K37" s="22"/>
      <c r="L37" s="22"/>
      <c r="M37" s="22"/>
      <c r="N37" s="22"/>
      <c r="O37" s="22"/>
      <c r="P37" s="22"/>
    </row>
    <row r="38" spans="1:16" ht="39" customHeight="1">
      <c r="A38" s="22"/>
      <c r="B38" s="35"/>
      <c r="C38" s="1145" t="s">
        <v>538</v>
      </c>
      <c r="D38" s="1146"/>
      <c r="E38" s="1147"/>
      <c r="F38" s="36">
        <v>1.51</v>
      </c>
      <c r="G38" s="37">
        <v>0.91</v>
      </c>
      <c r="H38" s="37">
        <v>0.61</v>
      </c>
      <c r="I38" s="37">
        <v>0.35</v>
      </c>
      <c r="J38" s="38">
        <v>0.43</v>
      </c>
      <c r="K38" s="22"/>
      <c r="L38" s="22"/>
      <c r="M38" s="22"/>
      <c r="N38" s="22"/>
      <c r="O38" s="22"/>
      <c r="P38" s="22"/>
    </row>
    <row r="39" spans="1:16" ht="39" customHeight="1">
      <c r="A39" s="22"/>
      <c r="B39" s="35"/>
      <c r="C39" s="1145" t="s">
        <v>539</v>
      </c>
      <c r="D39" s="1146"/>
      <c r="E39" s="1147"/>
      <c r="F39" s="36">
        <v>0</v>
      </c>
      <c r="G39" s="37">
        <v>0</v>
      </c>
      <c r="H39" s="37">
        <v>0</v>
      </c>
      <c r="I39" s="37">
        <v>0.01</v>
      </c>
      <c r="J39" s="38">
        <v>0.01</v>
      </c>
      <c r="K39" s="22"/>
      <c r="L39" s="22"/>
      <c r="M39" s="22"/>
      <c r="N39" s="22"/>
      <c r="O39" s="22"/>
      <c r="P39" s="22"/>
    </row>
    <row r="40" spans="1:16" ht="39" customHeight="1">
      <c r="A40" s="22"/>
      <c r="B40" s="35"/>
      <c r="C40" s="1145" t="s">
        <v>540</v>
      </c>
      <c r="D40" s="1146"/>
      <c r="E40" s="1147"/>
      <c r="F40" s="36">
        <v>0.1</v>
      </c>
      <c r="G40" s="37">
        <v>0.31</v>
      </c>
      <c r="H40" s="37">
        <v>0.28999999999999998</v>
      </c>
      <c r="I40" s="37">
        <v>0</v>
      </c>
      <c r="J40" s="38">
        <v>0.01</v>
      </c>
      <c r="K40" s="22"/>
      <c r="L40" s="22"/>
      <c r="M40" s="22"/>
      <c r="N40" s="22"/>
      <c r="O40" s="22"/>
      <c r="P40" s="22"/>
    </row>
    <row r="41" spans="1:16" ht="39" customHeight="1">
      <c r="A41" s="22"/>
      <c r="B41" s="35"/>
      <c r="C41" s="1145" t="s">
        <v>541</v>
      </c>
      <c r="D41" s="1146"/>
      <c r="E41" s="1147"/>
      <c r="F41" s="36">
        <v>0</v>
      </c>
      <c r="G41" s="37">
        <v>0.01</v>
      </c>
      <c r="H41" s="37">
        <v>0.02</v>
      </c>
      <c r="I41" s="37">
        <v>0.05</v>
      </c>
      <c r="J41" s="38">
        <v>0</v>
      </c>
      <c r="K41" s="22"/>
      <c r="L41" s="22"/>
      <c r="M41" s="22"/>
      <c r="N41" s="22"/>
      <c r="O41" s="22"/>
      <c r="P41" s="22"/>
    </row>
    <row r="42" spans="1:16" ht="39" customHeight="1">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543</v>
      </c>
      <c r="D43" s="1149"/>
      <c r="E43" s="1150"/>
      <c r="F43" s="41">
        <v>0</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diK1Mp33Dq5EJ5seBvTE8o2IcaLp7N02w10wttbIxbkl/1kSlATlu/q9wUaKHYlKreFIEgbMJpyYezQuZL01Q==" saltValue="+pWt5tXuR70+b8zgcmAF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3" t="s">
        <v>9</v>
      </c>
      <c r="C45" s="1154"/>
      <c r="D45" s="58"/>
      <c r="E45" s="1159" t="s">
        <v>10</v>
      </c>
      <c r="F45" s="1159"/>
      <c r="G45" s="1159"/>
      <c r="H45" s="1159"/>
      <c r="I45" s="1159"/>
      <c r="J45" s="1160"/>
      <c r="K45" s="59">
        <v>676</v>
      </c>
      <c r="L45" s="60">
        <v>641</v>
      </c>
      <c r="M45" s="60">
        <v>667</v>
      </c>
      <c r="N45" s="60">
        <v>679</v>
      </c>
      <c r="O45" s="61">
        <v>642</v>
      </c>
      <c r="P45" s="48"/>
      <c r="Q45" s="48"/>
      <c r="R45" s="48"/>
      <c r="S45" s="48"/>
      <c r="T45" s="48"/>
      <c r="U45" s="48"/>
    </row>
    <row r="46" spans="1:21" ht="30.75" customHeight="1">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c r="A48" s="48"/>
      <c r="B48" s="1155"/>
      <c r="C48" s="1156"/>
      <c r="D48" s="62"/>
      <c r="E48" s="1161" t="s">
        <v>13</v>
      </c>
      <c r="F48" s="1161"/>
      <c r="G48" s="1161"/>
      <c r="H48" s="1161"/>
      <c r="I48" s="1161"/>
      <c r="J48" s="1162"/>
      <c r="K48" s="63">
        <v>231</v>
      </c>
      <c r="L48" s="64">
        <v>216</v>
      </c>
      <c r="M48" s="64">
        <v>217</v>
      </c>
      <c r="N48" s="64">
        <v>217</v>
      </c>
      <c r="O48" s="65">
        <v>213</v>
      </c>
      <c r="P48" s="48"/>
      <c r="Q48" s="48"/>
      <c r="R48" s="48"/>
      <c r="S48" s="48"/>
      <c r="T48" s="48"/>
      <c r="U48" s="48"/>
    </row>
    <row r="49" spans="1:21" ht="30.75" customHeight="1">
      <c r="A49" s="48"/>
      <c r="B49" s="1155"/>
      <c r="C49" s="1156"/>
      <c r="D49" s="62"/>
      <c r="E49" s="1161" t="s">
        <v>14</v>
      </c>
      <c r="F49" s="1161"/>
      <c r="G49" s="1161"/>
      <c r="H49" s="1161"/>
      <c r="I49" s="1161"/>
      <c r="J49" s="1162"/>
      <c r="K49" s="63">
        <v>232</v>
      </c>
      <c r="L49" s="64">
        <v>250</v>
      </c>
      <c r="M49" s="64">
        <v>172</v>
      </c>
      <c r="N49" s="64">
        <v>103</v>
      </c>
      <c r="O49" s="65">
        <v>114</v>
      </c>
      <c r="P49" s="48"/>
      <c r="Q49" s="48"/>
      <c r="R49" s="48"/>
      <c r="S49" s="48"/>
      <c r="T49" s="48"/>
      <c r="U49" s="48"/>
    </row>
    <row r="50" spans="1:21" ht="30.75" customHeight="1">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c r="A52" s="48"/>
      <c r="B52" s="1163" t="s">
        <v>17</v>
      </c>
      <c r="C52" s="1164"/>
      <c r="D52" s="66"/>
      <c r="E52" s="1161" t="s">
        <v>18</v>
      </c>
      <c r="F52" s="1161"/>
      <c r="G52" s="1161"/>
      <c r="H52" s="1161"/>
      <c r="I52" s="1161"/>
      <c r="J52" s="1162"/>
      <c r="K52" s="63">
        <v>755</v>
      </c>
      <c r="L52" s="64">
        <v>760</v>
      </c>
      <c r="M52" s="64">
        <v>729</v>
      </c>
      <c r="N52" s="64">
        <v>665</v>
      </c>
      <c r="O52" s="65">
        <v>591</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384</v>
      </c>
      <c r="L53" s="69">
        <v>347</v>
      </c>
      <c r="M53" s="69">
        <v>327</v>
      </c>
      <c r="N53" s="69">
        <v>334</v>
      </c>
      <c r="O53" s="70">
        <v>378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69" t="s">
        <v>24</v>
      </c>
      <c r="C58" s="1170"/>
      <c r="D58" s="1175" t="s">
        <v>25</v>
      </c>
      <c r="E58" s="1176"/>
      <c r="F58" s="1176"/>
      <c r="G58" s="1176"/>
      <c r="H58" s="1176"/>
      <c r="I58" s="1176"/>
      <c r="J58" s="1177"/>
      <c r="K58" s="83" t="s">
        <v>560</v>
      </c>
      <c r="L58" s="84" t="s">
        <v>560</v>
      </c>
      <c r="M58" s="84" t="s">
        <v>560</v>
      </c>
      <c r="N58" s="84" t="s">
        <v>560</v>
      </c>
      <c r="O58" s="85" t="s">
        <v>560</v>
      </c>
    </row>
    <row r="59" spans="1:21" ht="31.5" customHeight="1">
      <c r="B59" s="1171"/>
      <c r="C59" s="1172"/>
      <c r="D59" s="1178" t="s">
        <v>26</v>
      </c>
      <c r="E59" s="1179"/>
      <c r="F59" s="1179"/>
      <c r="G59" s="1179"/>
      <c r="H59" s="1179"/>
      <c r="I59" s="1179"/>
      <c r="J59" s="1180"/>
      <c r="K59" s="86" t="s">
        <v>560</v>
      </c>
      <c r="L59" s="87" t="s">
        <v>560</v>
      </c>
      <c r="M59" s="87" t="s">
        <v>560</v>
      </c>
      <c r="N59" s="87" t="s">
        <v>560</v>
      </c>
      <c r="O59" s="88" t="s">
        <v>560</v>
      </c>
    </row>
    <row r="60" spans="1:21" ht="31.5" customHeight="1" thickBot="1">
      <c r="B60" s="1173"/>
      <c r="C60" s="1174"/>
      <c r="D60" s="1181" t="s">
        <v>27</v>
      </c>
      <c r="E60" s="1182"/>
      <c r="F60" s="1182"/>
      <c r="G60" s="1182"/>
      <c r="H60" s="1182"/>
      <c r="I60" s="1182"/>
      <c r="J60" s="1183"/>
      <c r="K60" s="89" t="s">
        <v>560</v>
      </c>
      <c r="L60" s="90" t="s">
        <v>560</v>
      </c>
      <c r="M60" s="90" t="s">
        <v>560</v>
      </c>
      <c r="N60" s="90" t="s">
        <v>560</v>
      </c>
      <c r="O60" s="91" t="s">
        <v>560</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p9rAIY4Cz88yGhZEsxyncFLJimnyROC63CEJiHjT7cYc8+atXmC/gwt+4CBvUvlx3vnTBwjKq6tDLJlM9VDOw==" saltValue="wpVjy5hLh/Aq91u/ipTW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84" t="s">
        <v>30</v>
      </c>
      <c r="C41" s="1185"/>
      <c r="D41" s="105"/>
      <c r="E41" s="1190" t="s">
        <v>31</v>
      </c>
      <c r="F41" s="1190"/>
      <c r="G41" s="1190"/>
      <c r="H41" s="1191"/>
      <c r="I41" s="355">
        <v>6295</v>
      </c>
      <c r="J41" s="356">
        <v>6284</v>
      </c>
      <c r="K41" s="356">
        <v>6131</v>
      </c>
      <c r="L41" s="356">
        <v>6828</v>
      </c>
      <c r="M41" s="357">
        <v>7213</v>
      </c>
    </row>
    <row r="42" spans="2:13" ht="27.75" customHeight="1">
      <c r="B42" s="1186"/>
      <c r="C42" s="1187"/>
      <c r="D42" s="106"/>
      <c r="E42" s="1192" t="s">
        <v>32</v>
      </c>
      <c r="F42" s="1192"/>
      <c r="G42" s="1192"/>
      <c r="H42" s="1193"/>
      <c r="I42" s="358" t="s">
        <v>488</v>
      </c>
      <c r="J42" s="359" t="s">
        <v>488</v>
      </c>
      <c r="K42" s="359" t="s">
        <v>488</v>
      </c>
      <c r="L42" s="359" t="s">
        <v>488</v>
      </c>
      <c r="M42" s="360" t="s">
        <v>488</v>
      </c>
    </row>
    <row r="43" spans="2:13" ht="27.75" customHeight="1">
      <c r="B43" s="1186"/>
      <c r="C43" s="1187"/>
      <c r="D43" s="106"/>
      <c r="E43" s="1192" t="s">
        <v>33</v>
      </c>
      <c r="F43" s="1192"/>
      <c r="G43" s="1192"/>
      <c r="H43" s="1193"/>
      <c r="I43" s="358">
        <v>3855</v>
      </c>
      <c r="J43" s="359">
        <v>3563</v>
      </c>
      <c r="K43" s="359">
        <v>3411</v>
      </c>
      <c r="L43" s="359">
        <v>3210</v>
      </c>
      <c r="M43" s="360">
        <v>3057</v>
      </c>
    </row>
    <row r="44" spans="2:13" ht="27.75" customHeight="1">
      <c r="B44" s="1186"/>
      <c r="C44" s="1187"/>
      <c r="D44" s="106"/>
      <c r="E44" s="1192" t="s">
        <v>34</v>
      </c>
      <c r="F44" s="1192"/>
      <c r="G44" s="1192"/>
      <c r="H44" s="1193"/>
      <c r="I44" s="358">
        <v>1895</v>
      </c>
      <c r="J44" s="359">
        <v>1656</v>
      </c>
      <c r="K44" s="359">
        <v>1527</v>
      </c>
      <c r="L44" s="359">
        <v>1457</v>
      </c>
      <c r="M44" s="360">
        <v>1399</v>
      </c>
    </row>
    <row r="45" spans="2:13" ht="27.75" customHeight="1">
      <c r="B45" s="1186"/>
      <c r="C45" s="1187"/>
      <c r="D45" s="106"/>
      <c r="E45" s="1192" t="s">
        <v>35</v>
      </c>
      <c r="F45" s="1192"/>
      <c r="G45" s="1192"/>
      <c r="H45" s="1193"/>
      <c r="I45" s="358">
        <v>1305</v>
      </c>
      <c r="J45" s="359">
        <v>1193</v>
      </c>
      <c r="K45" s="359">
        <v>1618</v>
      </c>
      <c r="L45" s="359">
        <v>1556</v>
      </c>
      <c r="M45" s="360">
        <v>1765</v>
      </c>
    </row>
    <row r="46" spans="2:13" ht="27.75" customHeight="1">
      <c r="B46" s="1186"/>
      <c r="C46" s="1187"/>
      <c r="D46" s="107"/>
      <c r="E46" s="1192" t="s">
        <v>36</v>
      </c>
      <c r="F46" s="1192"/>
      <c r="G46" s="1192"/>
      <c r="H46" s="1193"/>
      <c r="I46" s="358">
        <v>35</v>
      </c>
      <c r="J46" s="359">
        <v>23</v>
      </c>
      <c r="K46" s="359">
        <v>20</v>
      </c>
      <c r="L46" s="359">
        <v>17</v>
      </c>
      <c r="M46" s="360">
        <v>14</v>
      </c>
    </row>
    <row r="47" spans="2:13" ht="27.75" customHeight="1">
      <c r="B47" s="1186"/>
      <c r="C47" s="1187"/>
      <c r="D47" s="108"/>
      <c r="E47" s="1194" t="s">
        <v>37</v>
      </c>
      <c r="F47" s="1195"/>
      <c r="G47" s="1195"/>
      <c r="H47" s="1196"/>
      <c r="I47" s="358" t="s">
        <v>488</v>
      </c>
      <c r="J47" s="359" t="s">
        <v>488</v>
      </c>
      <c r="K47" s="359" t="s">
        <v>488</v>
      </c>
      <c r="L47" s="359" t="s">
        <v>488</v>
      </c>
      <c r="M47" s="360" t="s">
        <v>488</v>
      </c>
    </row>
    <row r="48" spans="2:13" ht="27.75" customHeight="1">
      <c r="B48" s="1186"/>
      <c r="C48" s="1187"/>
      <c r="D48" s="106"/>
      <c r="E48" s="1192" t="s">
        <v>38</v>
      </c>
      <c r="F48" s="1192"/>
      <c r="G48" s="1192"/>
      <c r="H48" s="1193"/>
      <c r="I48" s="358" t="s">
        <v>488</v>
      </c>
      <c r="J48" s="359" t="s">
        <v>488</v>
      </c>
      <c r="K48" s="359" t="s">
        <v>488</v>
      </c>
      <c r="L48" s="359" t="s">
        <v>488</v>
      </c>
      <c r="M48" s="360" t="s">
        <v>488</v>
      </c>
    </row>
    <row r="49" spans="2:13" ht="27.75" customHeight="1">
      <c r="B49" s="1188"/>
      <c r="C49" s="1189"/>
      <c r="D49" s="106"/>
      <c r="E49" s="1192" t="s">
        <v>39</v>
      </c>
      <c r="F49" s="1192"/>
      <c r="G49" s="1192"/>
      <c r="H49" s="1193"/>
      <c r="I49" s="358" t="s">
        <v>488</v>
      </c>
      <c r="J49" s="359" t="s">
        <v>488</v>
      </c>
      <c r="K49" s="359" t="s">
        <v>488</v>
      </c>
      <c r="L49" s="359" t="s">
        <v>488</v>
      </c>
      <c r="M49" s="360" t="s">
        <v>488</v>
      </c>
    </row>
    <row r="50" spans="2:13" ht="27.75" customHeight="1">
      <c r="B50" s="1197" t="s">
        <v>40</v>
      </c>
      <c r="C50" s="1198"/>
      <c r="D50" s="109"/>
      <c r="E50" s="1192" t="s">
        <v>41</v>
      </c>
      <c r="F50" s="1192"/>
      <c r="G50" s="1192"/>
      <c r="H50" s="1193"/>
      <c r="I50" s="358">
        <v>3237</v>
      </c>
      <c r="J50" s="359">
        <v>3366</v>
      </c>
      <c r="K50" s="359">
        <v>3625</v>
      </c>
      <c r="L50" s="359">
        <v>3767</v>
      </c>
      <c r="M50" s="360">
        <v>3984</v>
      </c>
    </row>
    <row r="51" spans="2:13" ht="27.75" customHeight="1">
      <c r="B51" s="1186"/>
      <c r="C51" s="1187"/>
      <c r="D51" s="106"/>
      <c r="E51" s="1192" t="s">
        <v>42</v>
      </c>
      <c r="F51" s="1192"/>
      <c r="G51" s="1192"/>
      <c r="H51" s="1193"/>
      <c r="I51" s="358">
        <v>1598</v>
      </c>
      <c r="J51" s="359">
        <v>1102</v>
      </c>
      <c r="K51" s="359">
        <v>1029</v>
      </c>
      <c r="L51" s="359">
        <v>981</v>
      </c>
      <c r="M51" s="360">
        <v>938</v>
      </c>
    </row>
    <row r="52" spans="2:13" ht="27.75" customHeight="1">
      <c r="B52" s="1188"/>
      <c r="C52" s="1189"/>
      <c r="D52" s="106"/>
      <c r="E52" s="1192" t="s">
        <v>43</v>
      </c>
      <c r="F52" s="1192"/>
      <c r="G52" s="1192"/>
      <c r="H52" s="1193"/>
      <c r="I52" s="358">
        <v>8255</v>
      </c>
      <c r="J52" s="359">
        <v>7950</v>
      </c>
      <c r="K52" s="359">
        <v>7772</v>
      </c>
      <c r="L52" s="359">
        <v>7904</v>
      </c>
      <c r="M52" s="360">
        <v>7919</v>
      </c>
    </row>
    <row r="53" spans="2:13" ht="27.75" customHeight="1" thickBot="1">
      <c r="B53" s="1199" t="s">
        <v>19</v>
      </c>
      <c r="C53" s="1200"/>
      <c r="D53" s="110"/>
      <c r="E53" s="1201" t="s">
        <v>44</v>
      </c>
      <c r="F53" s="1201"/>
      <c r="G53" s="1201"/>
      <c r="H53" s="1202"/>
      <c r="I53" s="361">
        <v>294</v>
      </c>
      <c r="J53" s="362">
        <v>301</v>
      </c>
      <c r="K53" s="362">
        <v>281</v>
      </c>
      <c r="L53" s="362">
        <v>416</v>
      </c>
      <c r="M53" s="363">
        <v>606</v>
      </c>
    </row>
    <row r="54" spans="2:13" ht="27.75" customHeight="1">
      <c r="B54" s="111"/>
      <c r="C54" s="112"/>
      <c r="D54" s="112"/>
      <c r="E54" s="113"/>
      <c r="F54" s="113"/>
      <c r="G54" s="113"/>
      <c r="H54" s="113"/>
      <c r="I54" s="114"/>
      <c r="J54" s="114"/>
      <c r="K54" s="114"/>
      <c r="L54" s="114"/>
      <c r="M54" s="114"/>
    </row>
    <row r="55" spans="2:13"/>
  </sheetData>
  <sheetProtection algorithmName="SHA-512" hashValue="KprNp2ftryAs3CZ2tRwH4hRZpV6F4LmCLA8Bqv689jUySHOkFbkh9sb9GG9AVGc28zFy4OZkGfqwv9NV+8osBA==" saltValue="E7h3V2/iq8gLxXSmP/x7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11" t="s">
        <v>46</v>
      </c>
      <c r="D55" s="1211"/>
      <c r="E55" s="1212"/>
      <c r="F55" s="122">
        <v>1459</v>
      </c>
      <c r="G55" s="122">
        <v>1502</v>
      </c>
      <c r="H55" s="123">
        <v>1702</v>
      </c>
    </row>
    <row r="56" spans="2:8" ht="52.5" customHeight="1">
      <c r="B56" s="124"/>
      <c r="C56" s="1213" t="s">
        <v>47</v>
      </c>
      <c r="D56" s="1213"/>
      <c r="E56" s="1214"/>
      <c r="F56" s="125">
        <v>658</v>
      </c>
      <c r="G56" s="125">
        <v>810</v>
      </c>
      <c r="H56" s="126">
        <v>971</v>
      </c>
    </row>
    <row r="57" spans="2:8" ht="53.25" customHeight="1">
      <c r="B57" s="124"/>
      <c r="C57" s="1215" t="s">
        <v>48</v>
      </c>
      <c r="D57" s="1215"/>
      <c r="E57" s="1216"/>
      <c r="F57" s="127">
        <v>1267</v>
      </c>
      <c r="G57" s="127">
        <v>1216</v>
      </c>
      <c r="H57" s="128">
        <v>1071</v>
      </c>
    </row>
    <row r="58" spans="2:8" ht="45.75" customHeight="1">
      <c r="B58" s="129"/>
      <c r="C58" s="1203" t="s">
        <v>561</v>
      </c>
      <c r="D58" s="1204"/>
      <c r="E58" s="1205"/>
      <c r="F58" s="130">
        <v>318</v>
      </c>
      <c r="G58" s="130">
        <v>321</v>
      </c>
      <c r="H58" s="131">
        <v>324</v>
      </c>
    </row>
    <row r="59" spans="2:8" ht="45.75" customHeight="1">
      <c r="B59" s="129"/>
      <c r="C59" s="1203" t="s">
        <v>562</v>
      </c>
      <c r="D59" s="1204"/>
      <c r="E59" s="1205"/>
      <c r="F59" s="130">
        <v>395</v>
      </c>
      <c r="G59" s="130">
        <v>365</v>
      </c>
      <c r="H59" s="131">
        <v>253</v>
      </c>
    </row>
    <row r="60" spans="2:8" ht="45.75" customHeight="1">
      <c r="B60" s="129"/>
      <c r="C60" s="1203" t="s">
        <v>563</v>
      </c>
      <c r="D60" s="1204"/>
      <c r="E60" s="1205"/>
      <c r="F60" s="130">
        <v>216</v>
      </c>
      <c r="G60" s="130">
        <v>158</v>
      </c>
      <c r="H60" s="131">
        <v>236</v>
      </c>
    </row>
    <row r="61" spans="2:8" ht="45.75" customHeight="1">
      <c r="B61" s="129"/>
      <c r="C61" s="1203" t="s">
        <v>564</v>
      </c>
      <c r="D61" s="1204"/>
      <c r="E61" s="1205"/>
      <c r="F61" s="130">
        <v>78</v>
      </c>
      <c r="G61" s="130">
        <v>82</v>
      </c>
      <c r="H61" s="131">
        <v>78</v>
      </c>
    </row>
    <row r="62" spans="2:8" ht="45.75" customHeight="1" thickBot="1">
      <c r="B62" s="132"/>
      <c r="C62" s="1206" t="s">
        <v>565</v>
      </c>
      <c r="D62" s="1207"/>
      <c r="E62" s="1208"/>
      <c r="F62" s="133">
        <v>33</v>
      </c>
      <c r="G62" s="133">
        <v>55</v>
      </c>
      <c r="H62" s="134">
        <v>56</v>
      </c>
    </row>
    <row r="63" spans="2:8" ht="52.5" customHeight="1" thickBot="1">
      <c r="B63" s="135"/>
      <c r="C63" s="1209" t="s">
        <v>49</v>
      </c>
      <c r="D63" s="1209"/>
      <c r="E63" s="1210"/>
      <c r="F63" s="136">
        <v>3385</v>
      </c>
      <c r="G63" s="136">
        <v>3527</v>
      </c>
      <c r="H63" s="137">
        <v>3744</v>
      </c>
    </row>
    <row r="64" spans="2:8"/>
  </sheetData>
  <sheetProtection algorithmName="SHA-512" hashValue="hf36DICmFumaySEuDejviXjr+HluBSCk1F19Htk8h+MPRIUxOkecAyQjrXEzgXf99N+ADF86V6AEXSRhAvehKA==" saltValue="LjxZLYWAA2kS5RutJzg5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526</v>
      </c>
      <c r="G2" s="151"/>
      <c r="H2" s="152"/>
    </row>
    <row r="3" spans="1:8">
      <c r="A3" s="148" t="s">
        <v>519</v>
      </c>
      <c r="B3" s="153"/>
      <c r="C3" s="154"/>
      <c r="D3" s="155">
        <v>26242</v>
      </c>
      <c r="E3" s="156"/>
      <c r="F3" s="157">
        <v>87464</v>
      </c>
      <c r="G3" s="158"/>
      <c r="H3" s="159"/>
    </row>
    <row r="4" spans="1:8">
      <c r="A4" s="160"/>
      <c r="B4" s="161"/>
      <c r="C4" s="162"/>
      <c r="D4" s="163">
        <v>16573</v>
      </c>
      <c r="E4" s="164"/>
      <c r="F4" s="165">
        <v>47479</v>
      </c>
      <c r="G4" s="166"/>
      <c r="H4" s="167"/>
    </row>
    <row r="5" spans="1:8">
      <c r="A5" s="148" t="s">
        <v>521</v>
      </c>
      <c r="B5" s="153"/>
      <c r="C5" s="154"/>
      <c r="D5" s="155">
        <v>28104</v>
      </c>
      <c r="E5" s="156"/>
      <c r="F5" s="157">
        <v>96248</v>
      </c>
      <c r="G5" s="158"/>
      <c r="H5" s="159"/>
    </row>
    <row r="6" spans="1:8">
      <c r="A6" s="160"/>
      <c r="B6" s="161"/>
      <c r="C6" s="162"/>
      <c r="D6" s="163">
        <v>13677</v>
      </c>
      <c r="E6" s="164"/>
      <c r="F6" s="165">
        <v>55768</v>
      </c>
      <c r="G6" s="166"/>
      <c r="H6" s="167"/>
    </row>
    <row r="7" spans="1:8">
      <c r="A7" s="148" t="s">
        <v>522</v>
      </c>
      <c r="B7" s="153"/>
      <c r="C7" s="154"/>
      <c r="D7" s="155">
        <v>41146</v>
      </c>
      <c r="E7" s="156"/>
      <c r="F7" s="157">
        <v>76413</v>
      </c>
      <c r="G7" s="158"/>
      <c r="H7" s="159"/>
    </row>
    <row r="8" spans="1:8">
      <c r="A8" s="160"/>
      <c r="B8" s="161"/>
      <c r="C8" s="162"/>
      <c r="D8" s="163">
        <v>32217</v>
      </c>
      <c r="E8" s="164"/>
      <c r="F8" s="165">
        <v>39658</v>
      </c>
      <c r="G8" s="166"/>
      <c r="H8" s="167"/>
    </row>
    <row r="9" spans="1:8">
      <c r="A9" s="148" t="s">
        <v>523</v>
      </c>
      <c r="B9" s="153"/>
      <c r="C9" s="154"/>
      <c r="D9" s="155">
        <v>59104</v>
      </c>
      <c r="E9" s="156"/>
      <c r="F9" s="157">
        <v>66481</v>
      </c>
      <c r="G9" s="158"/>
      <c r="H9" s="159"/>
    </row>
    <row r="10" spans="1:8">
      <c r="A10" s="160"/>
      <c r="B10" s="161"/>
      <c r="C10" s="162"/>
      <c r="D10" s="163">
        <v>50635</v>
      </c>
      <c r="E10" s="164"/>
      <c r="F10" s="165">
        <v>36120</v>
      </c>
      <c r="G10" s="166"/>
      <c r="H10" s="167"/>
    </row>
    <row r="11" spans="1:8">
      <c r="A11" s="148" t="s">
        <v>524</v>
      </c>
      <c r="B11" s="153"/>
      <c r="C11" s="154"/>
      <c r="D11" s="155">
        <v>46054</v>
      </c>
      <c r="E11" s="156"/>
      <c r="F11" s="157">
        <v>67825</v>
      </c>
      <c r="G11" s="158"/>
      <c r="H11" s="159"/>
    </row>
    <row r="12" spans="1:8">
      <c r="A12" s="160"/>
      <c r="B12" s="161"/>
      <c r="C12" s="168"/>
      <c r="D12" s="163">
        <v>39210</v>
      </c>
      <c r="E12" s="164"/>
      <c r="F12" s="165">
        <v>39417</v>
      </c>
      <c r="G12" s="166"/>
      <c r="H12" s="167"/>
    </row>
    <row r="13" spans="1:8">
      <c r="A13" s="148"/>
      <c r="B13" s="153"/>
      <c r="C13" s="169"/>
      <c r="D13" s="170">
        <v>40130</v>
      </c>
      <c r="E13" s="171"/>
      <c r="F13" s="172">
        <v>78886</v>
      </c>
      <c r="G13" s="173"/>
      <c r="H13" s="159"/>
    </row>
    <row r="14" spans="1:8">
      <c r="A14" s="160"/>
      <c r="B14" s="161"/>
      <c r="C14" s="162"/>
      <c r="D14" s="163">
        <v>30462</v>
      </c>
      <c r="E14" s="164"/>
      <c r="F14" s="165">
        <v>43688</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1.1399999999999999</v>
      </c>
      <c r="C19" s="174">
        <f>ROUND(VALUE(SUBSTITUTE(実質収支比率等に係る経年分析!G$48,"▲","-")),2)</f>
        <v>1.25</v>
      </c>
      <c r="D19" s="174">
        <f>ROUND(VALUE(SUBSTITUTE(実質収支比率等に係る経年分析!H$48,"▲","-")),2)</f>
        <v>1.21</v>
      </c>
      <c r="E19" s="174">
        <f>ROUND(VALUE(SUBSTITUTE(実質収支比率等に係る経年分析!I$48,"▲","-")),2)</f>
        <v>4.0599999999999996</v>
      </c>
      <c r="F19" s="174">
        <f>ROUND(VALUE(SUBSTITUTE(実質収支比率等に係る経年分析!J$48,"▲","-")),2)</f>
        <v>1.2</v>
      </c>
    </row>
    <row r="20" spans="1:11">
      <c r="A20" s="174" t="s">
        <v>53</v>
      </c>
      <c r="B20" s="174">
        <f>ROUND(VALUE(SUBSTITUTE(実質収支比率等に係る経年分析!F$47,"▲","-")),2)</f>
        <v>23.23</v>
      </c>
      <c r="C20" s="174">
        <f>ROUND(VALUE(SUBSTITUTE(実質収支比率等に係る経年分析!G$47,"▲","-")),2)</f>
        <v>28.66</v>
      </c>
      <c r="D20" s="174">
        <f>ROUND(VALUE(SUBSTITUTE(実質収支比率等に係る経年分析!H$47,"▲","-")),2)</f>
        <v>27.99</v>
      </c>
      <c r="E20" s="174">
        <f>ROUND(VALUE(SUBSTITUTE(実質収支比率等に係る経年分析!I$47,"▲","-")),2)</f>
        <v>29.81</v>
      </c>
      <c r="F20" s="174">
        <f>ROUND(VALUE(SUBSTITUTE(実質収支比率等に係る経年分析!J$47,"▲","-")),2)</f>
        <v>34.07</v>
      </c>
    </row>
    <row r="21" spans="1:11">
      <c r="A21" s="174" t="s">
        <v>54</v>
      </c>
      <c r="B21" s="174">
        <f>IF(ISNUMBER(VALUE(SUBSTITUTE(実質収支比率等に係る経年分析!F$49,"▲","-"))),ROUND(VALUE(SUBSTITUTE(実質収支比率等に係る経年分析!F$49,"▲","-")),2),NA())</f>
        <v>-7.54</v>
      </c>
      <c r="C21" s="174">
        <f>IF(ISNUMBER(VALUE(SUBSTITUTE(実質収支比率等に係る経年分析!G$49,"▲","-"))),ROUND(VALUE(SUBSTITUTE(実質収支比率等に係る経年分析!G$49,"▲","-")),2),NA())</f>
        <v>5.74</v>
      </c>
      <c r="D21" s="174">
        <f>IF(ISNUMBER(VALUE(SUBSTITUTE(実質収支比率等に係る経年分析!H$49,"▲","-"))),ROUND(VALUE(SUBSTITUTE(実質収支比率等に係る経年分析!H$49,"▲","-")),2),NA())</f>
        <v>0.34</v>
      </c>
      <c r="E21" s="174">
        <f>IF(ISNUMBER(VALUE(SUBSTITUTE(実質収支比率等に係る経年分析!I$49,"▲","-"))),ROUND(VALUE(SUBSTITUTE(実質収支比率等に係る経年分析!I$49,"▲","-")),2),NA())</f>
        <v>3.15</v>
      </c>
      <c r="F21" s="174">
        <f>IF(ISNUMBER(VALUE(SUBSTITUTE(実質収支比率等に係る経年分析!J$49,"▲","-"))),ROUND(VALUE(SUBSTITUTE(実質収支比率等に係る経年分析!J$49,"▲","-")),2),NA())</f>
        <v>-2.52</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公園墓地維持管理特別会計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住宅改修資金等貸付金特別会計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0.28999999999999998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1.17</v>
      </c>
    </row>
    <row r="35" spans="1:16">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2.2000000000000002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1.83</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24.91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755</v>
      </c>
      <c r="E42" s="176"/>
      <c r="F42" s="176"/>
      <c r="G42" s="176">
        <f>'実質公債費比率（分子）の構造'!L$52</f>
        <v>760</v>
      </c>
      <c r="H42" s="176"/>
      <c r="I42" s="176"/>
      <c r="J42" s="176">
        <f>'実質公債費比率（分子）の構造'!M$52</f>
        <v>729</v>
      </c>
      <c r="K42" s="176"/>
      <c r="L42" s="176"/>
      <c r="M42" s="176">
        <f>'実質公債費比率（分子）の構造'!N$52</f>
        <v>665</v>
      </c>
      <c r="N42" s="176"/>
      <c r="O42" s="176"/>
      <c r="P42" s="176">
        <f>'実質公債費比率（分子）の構造'!O$52</f>
        <v>591</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232</v>
      </c>
      <c r="C45" s="176"/>
      <c r="D45" s="176"/>
      <c r="E45" s="176">
        <f>'実質公債費比率（分子）の構造'!L$49</f>
        <v>250</v>
      </c>
      <c r="F45" s="176"/>
      <c r="G45" s="176"/>
      <c r="H45" s="176">
        <f>'実質公債費比率（分子）の構造'!M$49</f>
        <v>172</v>
      </c>
      <c r="I45" s="176"/>
      <c r="J45" s="176"/>
      <c r="K45" s="176">
        <f>'実質公債費比率（分子）の構造'!N$49</f>
        <v>103</v>
      </c>
      <c r="L45" s="176"/>
      <c r="M45" s="176"/>
      <c r="N45" s="176">
        <f>'実質公債費比率（分子）の構造'!O$49</f>
        <v>114</v>
      </c>
      <c r="O45" s="176"/>
      <c r="P45" s="176"/>
    </row>
    <row r="46" spans="1:16">
      <c r="A46" s="176" t="s">
        <v>64</v>
      </c>
      <c r="B46" s="176">
        <f>'実質公債費比率（分子）の構造'!K$48</f>
        <v>231</v>
      </c>
      <c r="C46" s="176"/>
      <c r="D46" s="176"/>
      <c r="E46" s="176">
        <f>'実質公債費比率（分子）の構造'!L$48</f>
        <v>216</v>
      </c>
      <c r="F46" s="176"/>
      <c r="G46" s="176"/>
      <c r="H46" s="176">
        <f>'実質公債費比率（分子）の構造'!M$48</f>
        <v>217</v>
      </c>
      <c r="I46" s="176"/>
      <c r="J46" s="176"/>
      <c r="K46" s="176">
        <f>'実質公債費比率（分子）の構造'!N$48</f>
        <v>217</v>
      </c>
      <c r="L46" s="176"/>
      <c r="M46" s="176"/>
      <c r="N46" s="176">
        <f>'実質公債費比率（分子）の構造'!O$48</f>
        <v>213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676</v>
      </c>
      <c r="C49" s="176"/>
      <c r="D49" s="176"/>
      <c r="E49" s="176">
        <f>'実質公債費比率（分子）の構造'!L$45</f>
        <v>641</v>
      </c>
      <c r="F49" s="176"/>
      <c r="G49" s="176"/>
      <c r="H49" s="176">
        <f>'実質公債費比率（分子）の構造'!M$45</f>
        <v>667</v>
      </c>
      <c r="I49" s="176"/>
      <c r="J49" s="176"/>
      <c r="K49" s="176">
        <f>'実質公債費比率（分子）の構造'!N$45</f>
        <v>679</v>
      </c>
      <c r="L49" s="176"/>
      <c r="M49" s="176"/>
      <c r="N49" s="176">
        <f>'実質公債費比率（分子）の構造'!O$45</f>
        <v>642</v>
      </c>
      <c r="O49" s="176"/>
      <c r="P49" s="176"/>
    </row>
    <row r="50" spans="1:16">
      <c r="A50" s="176" t="s">
        <v>67</v>
      </c>
      <c r="B50" s="176" t="e">
        <f>NA()</f>
        <v>#N/A</v>
      </c>
      <c r="C50" s="176">
        <f>IF(ISNUMBER('実質公債費比率（分子）の構造'!K$53),'実質公債費比率（分子）の構造'!K$53,NA())</f>
        <v>384</v>
      </c>
      <c r="D50" s="176" t="e">
        <f>NA()</f>
        <v>#N/A</v>
      </c>
      <c r="E50" s="176" t="e">
        <f>NA()</f>
        <v>#N/A</v>
      </c>
      <c r="F50" s="176">
        <f>IF(ISNUMBER('実質公債費比率（分子）の構造'!L$53),'実質公債費比率（分子）の構造'!L$53,NA())</f>
        <v>347</v>
      </c>
      <c r="G50" s="176" t="e">
        <f>NA()</f>
        <v>#N/A</v>
      </c>
      <c r="H50" s="176" t="e">
        <f>NA()</f>
        <v>#N/A</v>
      </c>
      <c r="I50" s="176">
        <f>IF(ISNUMBER('実質公債費比率（分子）の構造'!M$53),'実質公債費比率（分子）の構造'!M$53,NA())</f>
        <v>327</v>
      </c>
      <c r="J50" s="176" t="e">
        <f>NA()</f>
        <v>#N/A</v>
      </c>
      <c r="K50" s="176" t="e">
        <f>NA()</f>
        <v>#N/A</v>
      </c>
      <c r="L50" s="176">
        <f>IF(ISNUMBER('実質公債費比率（分子）の構造'!N$53),'実質公債費比率（分子）の構造'!N$53,NA())</f>
        <v>334</v>
      </c>
      <c r="M50" s="176" t="e">
        <f>NA()</f>
        <v>#N/A</v>
      </c>
      <c r="N50" s="176" t="e">
        <f>NA()</f>
        <v>#N/A</v>
      </c>
      <c r="O50" s="176">
        <f>IF(ISNUMBER('実質公債費比率（分子）の構造'!O$53),'実質公債費比率（分子）の構造'!O$53,NA())</f>
        <v>378</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8255</v>
      </c>
      <c r="E56" s="175"/>
      <c r="F56" s="175"/>
      <c r="G56" s="175">
        <f>'将来負担比率（分子）の構造'!J$52</f>
        <v>7950</v>
      </c>
      <c r="H56" s="175"/>
      <c r="I56" s="175"/>
      <c r="J56" s="175">
        <f>'将来負担比率（分子）の構造'!K$52</f>
        <v>7772</v>
      </c>
      <c r="K56" s="175"/>
      <c r="L56" s="175"/>
      <c r="M56" s="175">
        <f>'将来負担比率（分子）の構造'!L$52</f>
        <v>7904</v>
      </c>
      <c r="N56" s="175"/>
      <c r="O56" s="175"/>
      <c r="P56" s="175">
        <f>'将来負担比率（分子）の構造'!M$52</f>
        <v>7919</v>
      </c>
    </row>
    <row r="57" spans="1:16">
      <c r="A57" s="175" t="s">
        <v>42</v>
      </c>
      <c r="B57" s="175"/>
      <c r="C57" s="175"/>
      <c r="D57" s="175">
        <f>'将来負担比率（分子）の構造'!I$51</f>
        <v>1598</v>
      </c>
      <c r="E57" s="175"/>
      <c r="F57" s="175"/>
      <c r="G57" s="175">
        <f>'将来負担比率（分子）の構造'!J$51</f>
        <v>1102</v>
      </c>
      <c r="H57" s="175"/>
      <c r="I57" s="175"/>
      <c r="J57" s="175">
        <f>'将来負担比率（分子）の構造'!K$51</f>
        <v>1029</v>
      </c>
      <c r="K57" s="175"/>
      <c r="L57" s="175"/>
      <c r="M57" s="175">
        <f>'将来負担比率（分子）の構造'!L$51</f>
        <v>981</v>
      </c>
      <c r="N57" s="175"/>
      <c r="O57" s="175"/>
      <c r="P57" s="175">
        <f>'将来負担比率（分子）の構造'!M$51</f>
        <v>938</v>
      </c>
    </row>
    <row r="58" spans="1:16">
      <c r="A58" s="175" t="s">
        <v>41</v>
      </c>
      <c r="B58" s="175"/>
      <c r="C58" s="175"/>
      <c r="D58" s="175">
        <f>'将来負担比率（分子）の構造'!I$50</f>
        <v>3237</v>
      </c>
      <c r="E58" s="175"/>
      <c r="F58" s="175"/>
      <c r="G58" s="175">
        <f>'将来負担比率（分子）の構造'!J$50</f>
        <v>3366</v>
      </c>
      <c r="H58" s="175"/>
      <c r="I58" s="175"/>
      <c r="J58" s="175">
        <f>'将来負担比率（分子）の構造'!K$50</f>
        <v>3625</v>
      </c>
      <c r="K58" s="175"/>
      <c r="L58" s="175"/>
      <c r="M58" s="175">
        <f>'将来負担比率（分子）の構造'!L$50</f>
        <v>3767</v>
      </c>
      <c r="N58" s="175"/>
      <c r="O58" s="175"/>
      <c r="P58" s="175">
        <f>'将来負担比率（分子）の構造'!M$50</f>
        <v>3984</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35</v>
      </c>
      <c r="C61" s="175"/>
      <c r="D61" s="175"/>
      <c r="E61" s="175">
        <f>'将来負担比率（分子）の構造'!J$46</f>
        <v>23</v>
      </c>
      <c r="F61" s="175"/>
      <c r="G61" s="175"/>
      <c r="H61" s="175">
        <f>'将来負担比率（分子）の構造'!K$46</f>
        <v>20</v>
      </c>
      <c r="I61" s="175"/>
      <c r="J61" s="175"/>
      <c r="K61" s="175">
        <f>'将来負担比率（分子）の構造'!L$46</f>
        <v>17</v>
      </c>
      <c r="L61" s="175"/>
      <c r="M61" s="175"/>
      <c r="N61" s="175">
        <f>'将来負担比率（分子）の構造'!M$46</f>
        <v>14</v>
      </c>
      <c r="O61" s="175"/>
      <c r="P61" s="175"/>
    </row>
    <row r="62" spans="1:16">
      <c r="A62" s="175" t="s">
        <v>35</v>
      </c>
      <c r="B62" s="175">
        <f>'将来負担比率（分子）の構造'!I$45</f>
        <v>1305</v>
      </c>
      <c r="C62" s="175"/>
      <c r="D62" s="175"/>
      <c r="E62" s="175">
        <f>'将来負担比率（分子）の構造'!J$45</f>
        <v>1193</v>
      </c>
      <c r="F62" s="175"/>
      <c r="G62" s="175"/>
      <c r="H62" s="175">
        <f>'将来負担比率（分子）の構造'!K$45</f>
        <v>1618</v>
      </c>
      <c r="I62" s="175"/>
      <c r="J62" s="175"/>
      <c r="K62" s="175">
        <f>'将来負担比率（分子）の構造'!L$45</f>
        <v>1556</v>
      </c>
      <c r="L62" s="175"/>
      <c r="M62" s="175"/>
      <c r="N62" s="175">
        <f>'将来負担比率（分子）の構造'!M$45</f>
        <v>1765</v>
      </c>
      <c r="O62" s="175"/>
      <c r="P62" s="175"/>
    </row>
    <row r="63" spans="1:16">
      <c r="A63" s="175" t="s">
        <v>34</v>
      </c>
      <c r="B63" s="175">
        <f>'将来負担比率（分子）の構造'!I$44</f>
        <v>1895</v>
      </c>
      <c r="C63" s="175"/>
      <c r="D63" s="175"/>
      <c r="E63" s="175">
        <f>'将来負担比率（分子）の構造'!J$44</f>
        <v>1656</v>
      </c>
      <c r="F63" s="175"/>
      <c r="G63" s="175"/>
      <c r="H63" s="175">
        <f>'将来負担比率（分子）の構造'!K$44</f>
        <v>1527</v>
      </c>
      <c r="I63" s="175"/>
      <c r="J63" s="175"/>
      <c r="K63" s="175">
        <f>'将来負担比率（分子）の構造'!L$44</f>
        <v>1457</v>
      </c>
      <c r="L63" s="175"/>
      <c r="M63" s="175"/>
      <c r="N63" s="175">
        <f>'将来負担比率（分子）の構造'!M$44</f>
        <v>1399</v>
      </c>
      <c r="O63" s="175"/>
      <c r="P63" s="175"/>
    </row>
    <row r="64" spans="1:16">
      <c r="A64" s="175" t="s">
        <v>33</v>
      </c>
      <c r="B64" s="175">
        <f>'将来負担比率（分子）の構造'!I$43</f>
        <v>3855</v>
      </c>
      <c r="C64" s="175"/>
      <c r="D64" s="175"/>
      <c r="E64" s="175">
        <f>'将来負担比率（分子）の構造'!J$43</f>
        <v>3563</v>
      </c>
      <c r="F64" s="175"/>
      <c r="G64" s="175"/>
      <c r="H64" s="175">
        <f>'将来負担比率（分子）の構造'!K$43</f>
        <v>3411</v>
      </c>
      <c r="I64" s="175"/>
      <c r="J64" s="175"/>
      <c r="K64" s="175">
        <f>'将来負担比率（分子）の構造'!L$43</f>
        <v>3210</v>
      </c>
      <c r="L64" s="175"/>
      <c r="M64" s="175"/>
      <c r="N64" s="175">
        <f>'将来負担比率（分子）の構造'!M$43</f>
        <v>3057</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6295</v>
      </c>
      <c r="C66" s="175"/>
      <c r="D66" s="175"/>
      <c r="E66" s="175">
        <f>'将来負担比率（分子）の構造'!J$41</f>
        <v>6284</v>
      </c>
      <c r="F66" s="175"/>
      <c r="G66" s="175"/>
      <c r="H66" s="175">
        <f>'将来負担比率（分子）の構造'!K$41</f>
        <v>6131</v>
      </c>
      <c r="I66" s="175"/>
      <c r="J66" s="175"/>
      <c r="K66" s="175">
        <f>'将来負担比率（分子）の構造'!L$41</f>
        <v>6828</v>
      </c>
      <c r="L66" s="175"/>
      <c r="M66" s="175"/>
      <c r="N66" s="175">
        <f>'将来負担比率（分子）の構造'!M$41</f>
        <v>7213</v>
      </c>
      <c r="O66" s="175"/>
      <c r="P66" s="175"/>
    </row>
    <row r="67" spans="1:16">
      <c r="A67" s="175" t="s">
        <v>71</v>
      </c>
      <c r="B67" s="175" t="e">
        <f>NA()</f>
        <v>#N/A</v>
      </c>
      <c r="C67" s="175">
        <f>IF(ISNUMBER('将来負担比率（分子）の構造'!I$53), IF('将来負担比率（分子）の構造'!I$53 &lt; 0, 0, '将来負担比率（分子）の構造'!I$53), NA())</f>
        <v>294</v>
      </c>
      <c r="D67" s="175" t="e">
        <f>NA()</f>
        <v>#N/A</v>
      </c>
      <c r="E67" s="175" t="e">
        <f>NA()</f>
        <v>#N/A</v>
      </c>
      <c r="F67" s="175">
        <f>IF(ISNUMBER('将来負担比率（分子）の構造'!J$53), IF('将来負担比率（分子）の構造'!J$53 &lt; 0, 0, '将来負担比率（分子）の構造'!J$53), NA())</f>
        <v>301</v>
      </c>
      <c r="G67" s="175" t="e">
        <f>NA()</f>
        <v>#N/A</v>
      </c>
      <c r="H67" s="175" t="e">
        <f>NA()</f>
        <v>#N/A</v>
      </c>
      <c r="I67" s="175">
        <f>IF(ISNUMBER('将来負担比率（分子）の構造'!K$53), IF('将来負担比率（分子）の構造'!K$53 &lt; 0, 0, '将来負担比率（分子）の構造'!K$53), NA())</f>
        <v>281</v>
      </c>
      <c r="J67" s="175" t="e">
        <f>NA()</f>
        <v>#N/A</v>
      </c>
      <c r="K67" s="175" t="e">
        <f>NA()</f>
        <v>#N/A</v>
      </c>
      <c r="L67" s="175">
        <f>IF(ISNUMBER('将来負担比率（分子）の構造'!L$53), IF('将来負担比率（分子）の構造'!L$53 &lt; 0, 0, '将来負担比率（分子）の構造'!L$53), NA())</f>
        <v>416</v>
      </c>
      <c r="M67" s="175" t="e">
        <f>NA()</f>
        <v>#N/A</v>
      </c>
      <c r="N67" s="175" t="e">
        <f>NA()</f>
        <v>#N/A</v>
      </c>
      <c r="O67" s="175">
        <f>IF(ISNUMBER('将来負担比率（分子）の構造'!M$53), IF('将来負担比率（分子）の構造'!M$53 &lt; 0, 0, '将来負担比率（分子）の構造'!M$53), NA())</f>
        <v>606</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1459</v>
      </c>
      <c r="C72" s="179">
        <f>基金残高に係る経年分析!G55</f>
        <v>1502</v>
      </c>
      <c r="D72" s="179">
        <f>基金残高に係る経年分析!H55</f>
        <v>1702</v>
      </c>
    </row>
    <row r="73" spans="1:16">
      <c r="A73" s="178" t="s">
        <v>74</v>
      </c>
      <c r="B73" s="179">
        <f>基金残高に係る経年分析!F56</f>
        <v>658</v>
      </c>
      <c r="C73" s="179">
        <f>基金残高に係る経年分析!G56</f>
        <v>810</v>
      </c>
      <c r="D73" s="179">
        <f>基金残高に係る経年分析!H56</f>
        <v>971</v>
      </c>
    </row>
    <row r="74" spans="1:16">
      <c r="A74" s="178" t="s">
        <v>75</v>
      </c>
      <c r="B74" s="179">
        <f>基金残高に係る経年分析!F57</f>
        <v>1267</v>
      </c>
      <c r="C74" s="179">
        <f>基金残高に係る経年分析!G57</f>
        <v>1216</v>
      </c>
      <c r="D74" s="179">
        <f>基金残高に係る経年分析!H57</f>
        <v>1071</v>
      </c>
    </row>
  </sheetData>
  <sheetProtection algorithmName="SHA-512" hashValue="gG/ilqn9bCCvhJWbH2jVLfu6jLbISJMgrETuQH3wkBhtd6+ZNnkZRCZgiKKHmUJmf9Ta0iRFiPXcqOaBpj4Arg==" saltValue="4iW6vrNU9sjYuvWWIrOq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OY029002</cp:lastModifiedBy>
  <cp:lastPrinted>2025-03-12T01:44:57Z</cp:lastPrinted>
  <dcterms:created xsi:type="dcterms:W3CDTF">2025-02-19T03:49:57Z</dcterms:created>
  <dcterms:modified xsi:type="dcterms:W3CDTF">2025-03-27T04:03:06Z</dcterms:modified>
  <cp:category/>
</cp:coreProperties>
</file>