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V02\Sharedfolder\140財務課\財政関係\370財政状況公表\R3(R2決算)\財政状況資料集(公会計分追加)\03 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<sst xmlns="http://schemas.openxmlformats.org/spreadsheetml/2006/main" count="1127" uniqueCount="606">
  <si>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</si>
  <si>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</si>
  <si>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</si>
  <si>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</si>
  <si>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</si>
  <si>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</si>
  <si>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</si>
  <si>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</si>
  <si>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</si>
  <si>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</si>
  <si>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</si>
  <si>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</si>
  <si>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</si>
  <si>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</si>
  <si>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</si>
  <si>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</si>
  <si>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</si>
  <si>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</si>
  <si>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</si>
  <si>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</si>
  <si>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</si>
  <si>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</si>
  <si>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</si>
  <si>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</si>
  <si>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</si>
  <si>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</si>
  <si>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</si>
  <si>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</si>
  <si>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</si>
  <si>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</si>
  <si>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</si>
  <si>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</si>
  <si>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</si>
  <si>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</si>
  <si>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</si>
  <si>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</si>
  <si>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</si>
  <si>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</si>
  <si>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</si>
  <si>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</si>
  <si>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</si>
  <si>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</si>
  <si>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</si>
  <si>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</si>
  <si>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</si>
  <si>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</si>
  <si>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</si>
  <si>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</si>
  <si>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</si>
  <si>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</si>
  <si>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</si>
  <si>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</si>
  <si>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</si>
  <si>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</si>
  <si>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</si>
  <si>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</si>
  <si>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</si>
  <si>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</si>
  <si>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</si>
  <si>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</si>
  <si>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</si>
  <si>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</si>
  <si>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</si>
  <si>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</si>
  <si>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</si>
  <si>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</si>
  <si>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</si>
  <si>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</si>
  <si>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</si>
  <si>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</si>
  <si>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</si>
  <si>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</si>
  <si>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</si>
  <si>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</si>
  <si>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</si>
  <si>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</si>
  <si>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</si>
  <si>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</si>
  <si>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</si>
  <si>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</si>
  <si>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</si>
  <si>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</si>
  <si>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</si>
  <si>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</si>
  <si>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</si>
  <si>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</si>
  <si>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</si>
  <si>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</si>
  <si>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</si>
  <si>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</si>
  <si>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</si>
  <si>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</si>
  <si>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</si>
  <si>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</si>
  <si>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</si>
  <si>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</si>
  <si>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</si>
  <si>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</si>
  <si>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大淀町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</si>
  <si>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</si>
  <si>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</si>
  <si>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</si>
  <si>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</si>
  <si>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</si>
  <si>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</si>
  <si>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</si>
  <si>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</si>
  <si>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</si>
  <si>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</si>
  <si>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</si>
  <si>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</si>
  <si>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</si>
  <si>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</si>
  <si>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</si>
  <si>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</si>
  <si>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</si>
  <si>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</si>
  <si>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</si>
  <si>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</si>
  <si>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</si>
  <si>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</si>
  <si>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</si>
  <si>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</si>
  <si>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</si>
  <si>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</si>
  <si>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</si>
  <si>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</si>
  <si>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</si>
  <si>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</si>
  <si>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</si>
  <si>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</si>
  <si>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</si>
  <si>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</si>
  <si>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</si>
  <si>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</si>
  <si>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</si>
  <si>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</si>
  <si>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</si>
  <si>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</si>
  <si>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</si>
  <si>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</si>
  <si>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</si>
  <si>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</si>
  <si>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</si>
  <si>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</si>
  <si>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</si>
  <si>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</si>
  <si>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</si>
  <si>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</si>
  <si>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</si>
  <si>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</si>
  <si>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</si>
  <si>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</si>
  <si>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</si>
  <si>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</si>
  <si>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</si>
  <si>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</si>
  <si>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</si>
  <si>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</si>
  <si>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</si>
  <si>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</si>
  <si>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</si>
  <si>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</si>
  <si>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</si>
  <si>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</si>
  <si>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</si>
  <si>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</si>
  <si>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</si>
  <si>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</si>
  <si>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</si>
  <si>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</si>
  <si>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</si>
  <si>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</si>
  <si>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</si>
  <si>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</si>
  <si>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</si>
  <si>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</si>
  <si>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</si>
  <si>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</si>
  <si>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</si>
  <si>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</si>
  <si>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</si>
  <si>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</si>
  <si>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</si>
  <si>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</si>
  <si>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</si>
  <si>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</si>
  <si>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</si>
  <si>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</si>
  <si>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</si>
  <si>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</si>
  <si>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</si>
  <si>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</si>
  <si>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</si>
  <si>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</si>
  <si>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</si>
  <si>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</si>
  <si>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</si>
  <si>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</si>
  <si>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</si>
  <si>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</si>
  <si>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</si>
  <si>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</si>
  <si>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</si>
  <si>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</si>
  <si>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</si>
  <si>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</si>
  <si>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</si>
  <si>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</si>
  <si>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</si>
  <si>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</si>
  <si>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</si>
  <si>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</si>
  <si>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奈良県大淀町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</si>
  <si>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</si>
  <si>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</si>
  <si>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</si>
  <si>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</si>
  <si>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</si>
  <si>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</si>
  <si>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</si>
  <si>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</si>
  <si>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</si>
  <si>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</si>
  <si>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</si>
  <si>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</si>
  <si>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</si>
  <si>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</si>
  <si>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</si>
  <si>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</si>
  <si>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</si>
  <si>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</si>
  <si>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</si>
  <si>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</si>
  <si>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</si>
  <si>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</si>
  <si>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</si>
  <si>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</si>
  <si>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</si>
  <si>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</si>
  <si>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</si>
  <si>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</si>
  <si>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</si>
  <si>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</si>
  <si>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</si>
  <si>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</si>
  <si>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</si>
  <si>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</si>
  <si>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</si>
  <si>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</si>
  <si>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</si>
  <si>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</si>
  <si>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</si>
  <si>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</si>
  <si>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</si>
  <si>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</si>
  <si>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</si>
  <si>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</si>
  <si>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</si>
  <si>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</si>
  <si>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</si>
  <si>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</si>
  <si>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</si>
  <si>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</si>
  <si>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</si>
  <si>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</si>
  <si>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</si>
  <si>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</si>
  <si>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</si>
  <si>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</si>
  <si>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</si>
  <si>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</si>
  <si>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</si>
  <si>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</si>
  <si>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</si>
  <si>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</si>
  <si>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</si>
  <si>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</si>
  <si>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</si>
  <si>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</si>
  <si>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</si>
  <si>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</si>
  <si>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</si>
  <si>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</si>
  <si>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</si>
  <si>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</si>
  <si>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</si>
  <si>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</si>
  <si>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</si>
  <si>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</si>
  <si>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</si>
  <si>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</si>
  <si>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</si>
  <si>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</si>
  <si>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</si>
  <si>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</si>
  <si>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</si>
  <si>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</si>
  <si>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</si>
  <si>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</si>
  <si>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</si>
  <si>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</si>
  <si>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</si>
  <si>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</si>
  <si>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</si>
  <si>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</si>
  <si>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</si>
  <si>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</si>
  <si>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</si>
  <si>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</si>
  <si>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</si>
  <si>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</si>
  <si>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</si>
  <si>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</si>
  <si>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</si>
  <si>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</si>
  <si>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</si>
  <si>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</si>
  <si>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</si>
  <si>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</si>
  <si>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</si>
  <si>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</si>
  <si>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</si>
  <si>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</si>
  <si>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</si>
  <si>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</si>
  <si>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</si>
  <si>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</si>
  <si>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</si>
  <si>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</si>
  <si>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</si>
  <si>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</si>
  <si>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</si>
  <si>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</si>
  <si>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</si>
  <si>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</si>
  <si>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</si>
  <si>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</si>
  <si>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</si>
  <si>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</si>
  <si>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</si>
  <si>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</si>
  <si>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</si>
  <si>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</si>
  <si>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</si>
  <si>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</si>
  <si>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</si>
  <si>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</si>
  <si>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</si>
  <si>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</si>
  <si>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</si>
  <si>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</si>
  <si>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</si>
  <si>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</si>
  <si>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</si>
  <si>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</si>
  <si>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</si>
  <si>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</si>
  <si>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</si>
  <si>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</si>
  <si>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</si>
  <si>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</si>
  <si>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</si>
  <si>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</si>
  <si>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</si>
  <si>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</si>
  <si>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</si>
  <si>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</si>
  <si>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</si>
  <si>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奈良県大淀町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</si>
  <si>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</si>
  <si>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</si>
  <si>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</si>
  <si>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</si>
  <si>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</si>
  <si>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</si>
  <si>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</si>
  <si>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</si>
  <si>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</si>
  <si>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</si>
  <si>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</si>
  <si>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</si>
  <si>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</si>
  <si>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</si>
  <si>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</si>
  <si>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</si>
  <si>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</si>
  <si>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</si>
  <si>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</si>
  <si>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</si>
  <si>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住宅改修資金等貸付金特別会計</t>
    <phoneticPr fontId="5"/>
  </si>
  <si>
    <t>公園墓地維持管理特別会計</t>
    <phoneticPr fontId="5"/>
  </si>
  <si>
    <t>病院事業清算特別会計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</si>
  <si>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</si>
  <si>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</si>
  <si>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</si>
  <si>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</si>
  <si>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</si>
  <si>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</si>
  <si>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</si>
  <si>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</si>
  <si>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</si>
  <si>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</si>
  <si>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</si>
  <si>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</si>
  <si>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</si>
  <si>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</si>
  <si>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</si>
  <si>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</si>
  <si>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</si>
  <si>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</si>
  <si>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</si>
  <si>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</si>
  <si>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</si>
  <si>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</si>
  <si>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</si>
  <si>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</si>
  <si>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</si>
  <si>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</si>
  <si>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</si>
  <si>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</si>
  <si>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</si>
  <si>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</si>
  <si>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</si>
  <si>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</si>
  <si>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</si>
  <si>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</si>
  <si>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</si>
  <si>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</si>
  <si>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</si>
  <si>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</si>
  <si>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</si>
  <si>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</si>
  <si>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</si>
  <si>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</si>
  <si>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</si>
  <si>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</si>
  <si>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</si>
  <si>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</si>
  <si>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</si>
  <si>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</si>
  <si>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</si>
  <si>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</si>
  <si>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</si>
  <si>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</si>
  <si>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</si>
  <si>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</si>
  <si>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</si>
  <si>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</si>
  <si>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</si>
  <si>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</si>
  <si>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</si>
  <si>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</si>
  <si>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</si>
  <si>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</si>
  <si>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</si>
  <si>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</si>
  <si>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</si>
  <si>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</si>
  <si>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</si>
  <si>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</si>
  <si>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</si>
  <si>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</si>
  <si>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</si>
  <si>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</si>
  <si>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</si>
  <si>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</si>
  <si>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</si>
  <si>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</si>
  <si>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</si>
  <si>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</si>
  <si>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</si>
  <si>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</si>
  <si>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</si>
  <si>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</si>
  <si>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</si>
  <si>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</si>
  <si>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</si>
  <si>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</si>
  <si>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</si>
  <si>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</si>
  <si>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</si>
  <si>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</si>
  <si>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</si>
  <si>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</si>
  <si>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</si>
  <si>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</si>
  <si>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</si>
  <si>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</si>
  <si>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</si>
  <si>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</si>
  <si>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</si>
  <si>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</si>
  <si>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</si>
  <si>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</si>
  <si>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</si>
  <si>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</si>
  <si>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</si>
  <si>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</si>
  <si>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</si>
  <si>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</si>
  <si>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</si>
  <si>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</si>
  <si>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</si>
  <si>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</si>
  <si>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</si>
  <si>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</si>
  <si>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</si>
  <si>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</si>
  <si>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</si>
  <si>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</si>
  <si>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</si>
  <si>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</si>
  <si>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</si>
  <si>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</si>
  <si>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</si>
  <si>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</si>
  <si>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</si>
  <si>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</si>
  <si>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</si>
  <si>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</si>
  <si>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</si>
  <si>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</si>
  <si>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</si>
  <si>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</si>
  <si>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</si>
  <si>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</si>
  <si>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</si>
  <si>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</si>
  <si>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</si>
  <si>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</si>
  <si>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</si>
  <si>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</si>
  <si>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</si>
  <si>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</si>
  <si>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</si>
  <si>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</si>
  <si>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</si>
  <si>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</si>
  <si>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</si>
  <si>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</si>
  <si>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</si>
  <si>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</si>
  <si>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</si>
  <si>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</si>
  <si>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</si>
  <si>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</si>
  <si>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</si>
  <si>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</si>
  <si>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</si>
  <si>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</si>
  <si>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</si>
  <si>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</si>
  <si>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</si>
  <si>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</si>
  <si>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</si>
  <si>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</si>
  <si>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</si>
  <si>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</si>
  <si>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1.23</t>
  </si>
  <si>
    <t>▲ 6.02</t>
  </si>
  <si>
    <t>▲ 5.56</t>
  </si>
  <si>
    <t>▲ 7.54</t>
  </si>
  <si>
    <t>水道事業会計</t>
  </si>
  <si>
    <t>下水道事業会計</t>
  </si>
  <si>
    <t>一般会計</t>
  </si>
  <si>
    <t>国民健康保険事業特別会計</t>
  </si>
  <si>
    <t>介護保険事業特別会計</t>
  </si>
  <si>
    <t>住宅改修資金等貸付金特別会計</t>
  </si>
  <si>
    <t>公園墓地維持管理特別会計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</si>
  <si>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</si>
  <si>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</si>
  <si>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</si>
  <si>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</si>
  <si>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</si>
  <si>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</si>
  <si>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</si>
  <si>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</si>
  <si>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</si>
  <si>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奈良県広域消防組合</t>
    <rPh sb="0" eb="3">
      <t>ナラケン</t>
    </rPh>
    <rPh sb="3" eb="5">
      <t>コウイキ</t>
    </rPh>
    <rPh sb="5" eb="7">
      <t>ショウボウ</t>
    </rPh>
    <rPh sb="7" eb="9">
      <t>クミアイ</t>
    </rPh>
    <phoneticPr fontId="35"/>
  </si>
  <si>
    <t>南和広域衛生組合</t>
    <rPh sb="0" eb="2">
      <t>ナンワ</t>
    </rPh>
    <rPh sb="2" eb="4">
      <t>コウイキ</t>
    </rPh>
    <rPh sb="4" eb="6">
      <t>エイセイ</t>
    </rPh>
    <rPh sb="6" eb="8">
      <t>クミアイ</t>
    </rPh>
    <phoneticPr fontId="35"/>
  </si>
  <si>
    <t>奈良県市町村総合事務組合</t>
    <rPh sb="0" eb="3">
      <t>ナラケン</t>
    </rPh>
    <rPh sb="3" eb="6">
      <t>シチョウソン</t>
    </rPh>
    <rPh sb="6" eb="8">
      <t>ソウゴウ</t>
    </rPh>
    <rPh sb="8" eb="10">
      <t>ジム</t>
    </rPh>
    <rPh sb="10" eb="12">
      <t>クミアイ</t>
    </rPh>
    <phoneticPr fontId="35"/>
  </si>
  <si>
    <t>奈良県後期高齢者医療広域連合</t>
    <rPh sb="0" eb="3">
      <t>ナラケン</t>
    </rPh>
    <rPh sb="3" eb="5">
      <t>コウキ</t>
    </rPh>
    <rPh sb="5" eb="8">
      <t>コウレイシャ</t>
    </rPh>
    <rPh sb="8" eb="10">
      <t>イリョウ</t>
    </rPh>
    <rPh sb="10" eb="12">
      <t>コウイキ</t>
    </rPh>
    <rPh sb="12" eb="14">
      <t>レンゴウ</t>
    </rPh>
    <phoneticPr fontId="35"/>
  </si>
  <si>
    <t>奈良県広域水質検査センター組合</t>
    <rPh sb="0" eb="3">
      <t>ナラケン</t>
    </rPh>
    <rPh sb="3" eb="5">
      <t>コウイキ</t>
    </rPh>
    <rPh sb="5" eb="7">
      <t>スイシツ</t>
    </rPh>
    <rPh sb="7" eb="9">
      <t>ケンサ</t>
    </rPh>
    <rPh sb="13" eb="15">
      <t>クミアイ</t>
    </rPh>
    <phoneticPr fontId="35"/>
  </si>
  <si>
    <t>南和広域医療企業団</t>
    <rPh sb="0" eb="2">
      <t>ナンワ</t>
    </rPh>
    <rPh sb="2" eb="4">
      <t>コウイキ</t>
    </rPh>
    <rPh sb="4" eb="6">
      <t>イリョウ</t>
    </rPh>
    <rPh sb="6" eb="8">
      <t>キギョウ</t>
    </rPh>
    <rPh sb="8" eb="9">
      <t>ダン</t>
    </rPh>
    <phoneticPr fontId="35"/>
  </si>
  <si>
    <t>さくら広域環境衛生組合</t>
    <rPh sb="3" eb="5">
      <t>コウイキ</t>
    </rPh>
    <rPh sb="5" eb="7">
      <t>カンキョウ</t>
    </rPh>
    <rPh sb="7" eb="9">
      <t>エイセイ</t>
    </rPh>
    <rPh sb="9" eb="11">
      <t>クミアイ</t>
    </rPh>
    <phoneticPr fontId="2"/>
  </si>
  <si>
    <t>大淀町土地開発公社</t>
    <rPh sb="0" eb="3">
      <t>オオヨドチョウ</t>
    </rPh>
    <rPh sb="3" eb="5">
      <t>トチ</t>
    </rPh>
    <rPh sb="5" eb="7">
      <t>カイハツ</t>
    </rPh>
    <rPh sb="7" eb="9">
      <t>コウシャ</t>
    </rPh>
    <phoneticPr fontId="35"/>
  </si>
  <si>
    <t>吉野路大淀振興センター</t>
    <rPh sb="0" eb="2">
      <t>ヨシノ</t>
    </rPh>
    <rPh sb="2" eb="3">
      <t>ジ</t>
    </rPh>
    <rPh sb="3" eb="5">
      <t>オオヨド</t>
    </rPh>
    <rPh sb="5" eb="7">
      <t>シンコウ</t>
    </rPh>
    <phoneticPr fontId="35"/>
  </si>
  <si>
    <t>-</t>
    <phoneticPr fontId="2"/>
  </si>
  <si>
    <t>特定事業資金積立基金</t>
    <rPh sb="0" eb="2">
      <t>トクテイ</t>
    </rPh>
    <rPh sb="2" eb="4">
      <t>ジギョウ</t>
    </rPh>
    <rPh sb="4" eb="6">
      <t>シキン</t>
    </rPh>
    <rPh sb="6" eb="8">
      <t>ツミタテ</t>
    </rPh>
    <rPh sb="8" eb="10">
      <t>キキン</t>
    </rPh>
    <phoneticPr fontId="18"/>
  </si>
  <si>
    <t>地域振興基金</t>
    <rPh sb="0" eb="2">
      <t>チイキ</t>
    </rPh>
    <rPh sb="2" eb="4">
      <t>シンコウ</t>
    </rPh>
    <rPh sb="4" eb="6">
      <t>キキン</t>
    </rPh>
    <phoneticPr fontId="18"/>
  </si>
  <si>
    <t>ふるさと創生整備基金</t>
    <rPh sb="4" eb="6">
      <t>ソウセイ</t>
    </rPh>
    <rPh sb="6" eb="8">
      <t>セイビ</t>
    </rPh>
    <rPh sb="8" eb="10">
      <t>キキン</t>
    </rPh>
    <phoneticPr fontId="18"/>
  </si>
  <si>
    <t>公共施設整備基金</t>
    <rPh sb="0" eb="2">
      <t>コウキョウ</t>
    </rPh>
    <rPh sb="2" eb="4">
      <t>シセツ</t>
    </rPh>
    <rPh sb="4" eb="6">
      <t>セイビ</t>
    </rPh>
    <rPh sb="6" eb="8">
      <t>キキン</t>
    </rPh>
    <phoneticPr fontId="18"/>
  </si>
  <si>
    <t>公園墓地維持管理基金</t>
    <rPh sb="0" eb="2">
      <t>コウエン</t>
    </rPh>
    <rPh sb="2" eb="4">
      <t>ボチ</t>
    </rPh>
    <rPh sb="4" eb="6">
      <t>イジ</t>
    </rPh>
    <rPh sb="6" eb="8">
      <t>カンリ</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</si>
  <si>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</si>
  <si>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</si>
  <si>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</si>
  <si>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近年多額の基金を取り崩していることにより将来負担に対する充当可能財源が減少し、平成３０年度から将来負担比率が計上されることとなった。
また有形固定資産減価償却率も今後引き続き上昇していくことが見込まれる。
財政状況を勘案しながら、公共施設等総合管理計画に基づき、適切なマネジメントを行っていく必要がある。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</si>
  <si>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</si>
  <si>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</si>
  <si>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</si>
  <si>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</si>
  <si>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</si>
  <si>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</si>
  <si>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近年多額の基金を取り崩していることにより将来負担に対する充当可能財源が減少し、平成３０年度から将来負担比率が計上されることとなった。
また実質公債費比率は、一部事務組合、特に南和広域医療企業団の地方債償還に係る負担分が計上されることとなった平成２８年度以降上昇傾向にある。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</si>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</sst>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B7C1-490A-940C-56C6D69F73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23507</c:v>
                </c:pt>
                <c:pt idx="1">
                  <c:v>16990</c:v>
                </c:pt>
                <c:pt idx="2">
                  <c:v>21004</c:v>
                </c:pt>
                <c:pt idx="3">
                  <c:v>26242</c:v>
                </c:pt>
                <c:pt idx="4">
                  <c:v>28104</c:v>
                </c:pt>
              </c:numCache>
            </c:numRef>
          </c:val>
          <c:smooth val="0"/>
          <c:extLst xmlns:c16r2="http://schemas.microsoft.com/office/drawing/2015/06/chart">
            <c:ext xmlns:c16="http://schemas.microsoft.com/office/drawing/2014/chart" uri="{C3380CC4-5D6E-409C-BE32-E72D297353CC}">
              <c16:uniqueId val="{00000001-B7C1-490A-940C-56C6D69F7309}"/>
            </c:ext>
          </c:extLst>
        </c:ser>
        <c:dLbls>
          <c:showLegendKey val="0"/>
          <c:showVal val="0"/>
          <c:showCatName val="0"/>
          <c:showSerName val="0"/>
          <c:showPercent val="0"/>
          <c:showBubbleSize val="0"/>
        </c:dLbls>
        <c:marker val="1"/>
        <c:smooth val="0"/>
        <c:axId val="260620832"/>
        <c:axId val="249165640"/>
      </c:lineChart>
      <c:catAx>
        <c:axId val="260620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165640"/>
        <c:crosses val="autoZero"/>
        <c:auto val="1"/>
        <c:lblAlgn val="ctr"/>
        <c:lblOffset val="100"/>
        <c:tickLblSkip val="1"/>
        <c:tickMarkSkip val="1"/>
        <c:noMultiLvlLbl val="0"/>
      </c:catAx>
      <c:valAx>
        <c:axId val="249165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620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c:v>
                </c:pt>
                <c:pt idx="1">
                  <c:v>1.05</c:v>
                </c:pt>
                <c:pt idx="2">
                  <c:v>1.08</c:v>
                </c:pt>
                <c:pt idx="3">
                  <c:v>1.1399999999999999</c:v>
                </c:pt>
                <c:pt idx="4">
                  <c:v>1.25</c:v>
                </c:pt>
              </c:numCache>
            </c:numRef>
          </c:val>
          <c:extLst xmlns:c16r2="http://schemas.microsoft.com/office/drawing/2015/06/chart">
            <c:ext xmlns:c16="http://schemas.microsoft.com/office/drawing/2014/chart" uri="{C3380CC4-5D6E-409C-BE32-E72D297353CC}">
              <c16:uniqueId val="{00000000-CA27-4811-A1C7-53CAC59178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41.26</c:v>
                </c:pt>
                <c:pt idx="1">
                  <c:v>35.57</c:v>
                </c:pt>
                <c:pt idx="2">
                  <c:v>30.02</c:v>
                </c:pt>
                <c:pt idx="3">
                  <c:v>23.23</c:v>
                </c:pt>
                <c:pt idx="4">
                  <c:v>28.66</c:v>
                </c:pt>
              </c:numCache>
            </c:numRef>
          </c:val>
          <c:extLst xmlns:c16r2="http://schemas.microsoft.com/office/drawing/2015/06/chart">
            <c:ext xmlns:c16="http://schemas.microsoft.com/office/drawing/2014/chart" uri="{C3380CC4-5D6E-409C-BE32-E72D297353CC}">
              <c16:uniqueId val="{00000001-CA27-4811-A1C7-53CAC59178B8}"/>
            </c:ext>
          </c:extLst>
        </c:ser>
        <c:dLbls>
          <c:showLegendKey val="0"/>
          <c:showVal val="0"/>
          <c:showCatName val="0"/>
          <c:showSerName val="0"/>
          <c:showPercent val="0"/>
          <c:showBubbleSize val="0"/>
        </c:dLbls>
        <c:gapWidth val="250"/>
        <c:overlap val="100"/>
        <c:axId val="266852416"/>
        <c:axId val="266852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-1.23</c:v>
                </c:pt>
                <c:pt idx="1">
                  <c:v>-6.02</c:v>
                </c:pt>
                <c:pt idx="2">
                  <c:v>-5.56</c:v>
                </c:pt>
                <c:pt idx="3">
                  <c:v>-7.54</c:v>
                </c:pt>
                <c:pt idx="4">
                  <c:v>5.74</c:v>
                </c:pt>
              </c:numCache>
            </c:numRef>
          </c:val>
          <c:smooth val="0"/>
          <c:extLst xmlns:c16r2="http://schemas.microsoft.com/office/drawing/2015/06/chart">
            <c:ext xmlns:c16="http://schemas.microsoft.com/office/drawing/2014/chart" uri="{C3380CC4-5D6E-409C-BE32-E72D297353CC}">
              <c16:uniqueId val="{00000002-CA27-4811-A1C7-53CAC59178B8}"/>
            </c:ext>
          </c:extLst>
        </c:ser>
        <c:dLbls>
          <c:showLegendKey val="0"/>
          <c:showVal val="0"/>
          <c:showCatName val="0"/>
          <c:showSerName val="0"/>
          <c:showPercent val="0"/>
          <c:showBubbleSize val="0"/>
        </c:dLbls>
        <c:marker val="1"/>
        <c:smooth val="0"/>
        <c:axId val="266852416"/>
        <c:axId val="266852800"/>
      </c:lineChart>
      <c:catAx>
        <c:axId val="2668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6852800"/>
        <c:crosses val="autoZero"/>
        <c:auto val="1"/>
        <c:lblAlgn val="ctr"/>
        <c:lblOffset val="100"/>
        <c:tickLblSkip val="1"/>
        <c:tickMarkSkip val="1"/>
        <c:noMultiLvlLbl val="0"/>
      </c:catAx>
      <c:valAx>
        <c:axId val="26685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685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C72-4FCD-932C-5D1051EA8B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72-4FCD-932C-5D1051EA8B6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C72-4FCD-932C-5D1051EA8B63}"/>
            </c:ext>
          </c:extLst>
        </c:ser>
        <c:ser>
          <c:idx val="3"/>
          <c:order val="3"/>
          <c:tx>
            <c:strRef>
              <c:f>データシート!$A$30</c:f>
              <c:strCache>
                <c:ptCount val="1"/>
                <c:pt idx="0">
                  <c:v>公園墓地維持管理特別会計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3C72-4FCD-932C-5D1051EA8B63}"/>
            </c:ext>
          </c:extLst>
        </c:ser>
        <c:ser>
          <c:idx val="4"/>
          <c:order val="4"/>
          <c:tx>
            <c:strRef>
              <c:f>データシート!$A$31</c:f>
              <c:strCache>
                <c:ptCount val="1"/>
                <c:pt idx="0">
                  <c:v>住宅改修資金等貸付金特別会計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0.04</c:v>
                </c:pt>
                <c:pt idx="4">
                  <c:v>#N/A</c:v>
                </c:pt>
                <c:pt idx="5">
                  <c:v>0.08</c:v>
                </c:pt>
                <c:pt idx="6">
                  <c:v>#N/A</c:v>
                </c:pt>
                <c:pt idx="7">
                  <c:v>0.1</c:v>
                </c:pt>
                <c:pt idx="8">
                  <c:v>#N/A</c:v>
                </c:pt>
                <c:pt idx="9">
                  <c:v>0.31</c:v>
                </c:pt>
              </c:numCache>
            </c:numRef>
          </c:val>
          <c:extLst xmlns:c16r2="http://schemas.microsoft.com/office/drawing/2015/06/chart">
            <c:ext xmlns:c16="http://schemas.microsoft.com/office/drawing/2014/chart" uri="{C3380CC4-5D6E-409C-BE32-E72D297353CC}">
              <c16:uniqueId val="{00000004-3C72-4FCD-932C-5D1051EA8B63}"/>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1.33</c:v>
                </c:pt>
                <c:pt idx="2">
                  <c:v>#N/A</c:v>
                </c:pt>
                <c:pt idx="3">
                  <c:v>0.9</c:v>
                </c:pt>
                <c:pt idx="4">
                  <c:v>#N/A</c:v>
                </c:pt>
                <c:pt idx="5">
                  <c:v>0.69</c:v>
                </c:pt>
                <c:pt idx="6">
                  <c:v>#N/A</c:v>
                </c:pt>
                <c:pt idx="7">
                  <c:v>1.1299999999999999</c:v>
                </c:pt>
                <c:pt idx="8">
                  <c:v>#N/A</c:v>
                </c:pt>
                <c:pt idx="9">
                  <c:v>0.87</c:v>
                </c:pt>
              </c:numCache>
            </c:numRef>
          </c:val>
          <c:extLst xmlns:c16r2="http://schemas.microsoft.com/office/drawing/2015/06/chart">
            <c:ext xmlns:c16="http://schemas.microsoft.com/office/drawing/2014/chart" uri="{C3380CC4-5D6E-409C-BE32-E72D297353CC}">
              <c16:uniqueId val="{00000005-3C72-4FCD-932C-5D1051EA8B6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0.87</c:v>
                </c:pt>
                <c:pt idx="2">
                  <c:v>#N/A</c:v>
                </c:pt>
                <c:pt idx="3">
                  <c:v>2.46</c:v>
                </c:pt>
                <c:pt idx="4">
                  <c:v>#N/A</c:v>
                </c:pt>
                <c:pt idx="5">
                  <c:v>0.13</c:v>
                </c:pt>
                <c:pt idx="6">
                  <c:v>#N/A</c:v>
                </c:pt>
                <c:pt idx="7">
                  <c:v>1.51</c:v>
                </c:pt>
                <c:pt idx="8">
                  <c:v>#N/A</c:v>
                </c:pt>
                <c:pt idx="9">
                  <c:v>0.91</c:v>
                </c:pt>
              </c:numCache>
            </c:numRef>
          </c:val>
          <c:extLst xmlns:c16r2="http://schemas.microsoft.com/office/drawing/2015/06/chart">
            <c:ext xmlns:c16="http://schemas.microsoft.com/office/drawing/2014/chart" uri="{C3380CC4-5D6E-409C-BE32-E72D297353CC}">
              <c16:uniqueId val="{00000006-3C72-4FCD-932C-5D1051EA8B6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1.25</c:v>
                </c:pt>
                <c:pt idx="2">
                  <c:v>#N/A</c:v>
                </c:pt>
                <c:pt idx="3">
                  <c:v>1</c:v>
                </c:pt>
                <c:pt idx="4">
                  <c:v>#N/A</c:v>
                </c:pt>
                <c:pt idx="5">
                  <c:v>0.98</c:v>
                </c:pt>
                <c:pt idx="6">
                  <c:v>#N/A</c:v>
                </c:pt>
                <c:pt idx="7">
                  <c:v>1.02</c:v>
                </c:pt>
                <c:pt idx="8">
                  <c:v>#N/A</c:v>
                </c:pt>
                <c:pt idx="9">
                  <c:v>0.92</c:v>
                </c:pt>
              </c:numCache>
            </c:numRef>
          </c:val>
          <c:extLst xmlns:c16r2="http://schemas.microsoft.com/office/drawing/2015/06/chart">
            <c:ext xmlns:c16="http://schemas.microsoft.com/office/drawing/2014/chart" uri="{C3380CC4-5D6E-409C-BE32-E72D297353CC}">
              <c16:uniqueId val="{00000007-3C72-4FCD-932C-5D1051EA8B6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c:v>
                </c:pt>
                <c:pt idx="2">
                  <c:v>#N/A</c:v>
                </c:pt>
                <c:pt idx="3">
                  <c:v>3.07</c:v>
                </c:pt>
                <c:pt idx="4">
                  <c:v>#N/A</c:v>
                </c:pt>
                <c:pt idx="5">
                  <c:v>2.96</c:v>
                </c:pt>
                <c:pt idx="6">
                  <c:v>#N/A</c:v>
                </c:pt>
                <c:pt idx="7">
                  <c:v>3.09</c:v>
                </c:pt>
                <c:pt idx="8">
                  <c:v>#N/A</c:v>
                </c:pt>
                <c:pt idx="9">
                  <c:v>2.84</c:v>
                </c:pt>
              </c:numCache>
            </c:numRef>
          </c:val>
          <c:extLst xmlns:c16r2="http://schemas.microsoft.com/office/drawing/2015/06/chart">
            <c:ext xmlns:c16="http://schemas.microsoft.com/office/drawing/2014/chart" uri="{C3380CC4-5D6E-409C-BE32-E72D297353CC}">
              <c16:uniqueId val="{00000008-3C72-4FCD-932C-5D1051EA8B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24.18</c:v>
                </c:pt>
                <c:pt idx="2">
                  <c:v>#N/A</c:v>
                </c:pt>
                <c:pt idx="3">
                  <c:v>23.14</c:v>
                </c:pt>
                <c:pt idx="4">
                  <c:v>#N/A</c:v>
                </c:pt>
                <c:pt idx="5">
                  <c:v>23.82</c:v>
                </c:pt>
                <c:pt idx="6">
                  <c:v>#N/A</c:v>
                </c:pt>
                <c:pt idx="7">
                  <c:v>24.47</c:v>
                </c:pt>
                <c:pt idx="8">
                  <c:v>#N/A</c:v>
                </c:pt>
                <c:pt idx="9">
                  <c:v>24.81</c:v>
                </c:pt>
              </c:numCache>
            </c:numRef>
          </c:val>
          <c:extLst xmlns:c16r2="http://schemas.microsoft.com/office/drawing/2015/06/chart">
            <c:ext xmlns:c16="http://schemas.microsoft.com/office/drawing/2014/chart" uri="{C3380CC4-5D6E-409C-BE32-E72D297353CC}">
              <c16:uniqueId val="{00000009-3C72-4FCD-932C-5D1051EA8B63}"/>
            </c:ext>
          </c:extLst>
        </c:ser>
        <c:dLbls>
          <c:showLegendKey val="0"/>
          <c:showVal val="0"/>
          <c:showCatName val="0"/>
          <c:showSerName val="0"/>
          <c:showPercent val="0"/>
          <c:showBubbleSize val="0"/>
        </c:dLbls>
        <c:gapWidth val="150"/>
        <c:overlap val="100"/>
        <c:axId val="270125792"/>
        <c:axId val="270126176"/>
      </c:barChart>
      <c:catAx>
        <c:axId val="2701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126176"/>
        <c:crosses val="autoZero"/>
        <c:auto val="1"/>
        <c:lblAlgn val="ctr"/>
        <c:lblOffset val="100"/>
        <c:tickLblSkip val="1"/>
        <c:tickMarkSkip val="1"/>
        <c:noMultiLvlLbl val="0"/>
      </c:catAx>
      <c:valAx>
        <c:axId val="27012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12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697</c:v>
                </c:pt>
                <c:pt idx="5">
                  <c:v>723</c:v>
                </c:pt>
                <c:pt idx="8">
                  <c:v>758</c:v>
                </c:pt>
                <c:pt idx="11">
                  <c:v>755</c:v>
                </c:pt>
                <c:pt idx="14">
                  <c:v>760</c:v>
                </c:pt>
              </c:numCache>
            </c:numRef>
          </c:val>
          <c:extLst xmlns:c16r2="http://schemas.microsoft.com/office/drawing/2015/06/chart">
            <c:ext xmlns:c16="http://schemas.microsoft.com/office/drawing/2014/chart" uri="{C3380CC4-5D6E-409C-BE32-E72D297353CC}">
              <c16:uniqueId val="{00000000-608F-4BE0-922E-23E8FA9124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08F-4BE0-922E-23E8FA9124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08F-4BE0-922E-23E8FA9124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c:v>
                </c:pt>
                <c:pt idx="3">
                  <c:v>162</c:v>
                </c:pt>
                <c:pt idx="6">
                  <c:v>278</c:v>
                </c:pt>
                <c:pt idx="9">
                  <c:v>232</c:v>
                </c:pt>
                <c:pt idx="12">
                  <c:v>250</c:v>
                </c:pt>
              </c:numCache>
            </c:numRef>
          </c:val>
          <c:extLst xmlns:c16r2="http://schemas.microsoft.com/office/drawing/2015/06/chart">
            <c:ext xmlns:c16="http://schemas.microsoft.com/office/drawing/2014/chart" uri="{C3380CC4-5D6E-409C-BE32-E72D297353CC}">
              <c16:uniqueId val="{00000003-608F-4BE0-922E-23E8FA9124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220</c:v>
                </c:pt>
                <c:pt idx="3">
                  <c:v>225</c:v>
                </c:pt>
                <c:pt idx="6">
                  <c:v>225</c:v>
                </c:pt>
                <c:pt idx="9">
                  <c:v>231</c:v>
                </c:pt>
                <c:pt idx="12">
                  <c:v>216</c:v>
                </c:pt>
              </c:numCache>
            </c:numRef>
          </c:val>
          <c:extLst xmlns:c16r2="http://schemas.microsoft.com/office/drawing/2015/06/chart">
            <c:ext xmlns:c16="http://schemas.microsoft.com/office/drawing/2014/chart" uri="{C3380CC4-5D6E-409C-BE32-E72D297353CC}">
              <c16:uniqueId val="{00000004-608F-4BE0-922E-23E8FA9124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08F-4BE0-922E-23E8FA9124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08F-4BE0-922E-23E8FA9124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722</c:v>
                </c:pt>
                <c:pt idx="3">
                  <c:v>691</c:v>
                </c:pt>
                <c:pt idx="6">
                  <c:v>682</c:v>
                </c:pt>
                <c:pt idx="9">
                  <c:v>676</c:v>
                </c:pt>
                <c:pt idx="12">
                  <c:v>641</c:v>
                </c:pt>
              </c:numCache>
            </c:numRef>
          </c:val>
          <c:extLst xmlns:c16r2="http://schemas.microsoft.com/office/drawing/2015/06/chart">
            <c:ext xmlns:c16="http://schemas.microsoft.com/office/drawing/2014/chart" uri="{C3380CC4-5D6E-409C-BE32-E72D297353CC}">
              <c16:uniqueId val="{00000007-608F-4BE0-922E-23E8FA9124B9}"/>
            </c:ext>
          </c:extLst>
        </c:ser>
        <c:dLbls>
          <c:showLegendKey val="0"/>
          <c:showVal val="0"/>
          <c:showCatName val="0"/>
          <c:showSerName val="0"/>
          <c:showPercent val="0"/>
          <c:showBubbleSize val="0"/>
        </c:dLbls>
        <c:gapWidth val="100"/>
        <c:overlap val="100"/>
        <c:axId val="271225848"/>
        <c:axId val="271226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329</c:v>
                </c:pt>
                <c:pt idx="2">
                  <c:v>#N/A</c:v>
                </c:pt>
                <c:pt idx="3">
                  <c:v>#N/A</c:v>
                </c:pt>
                <c:pt idx="4">
                  <c:v>355</c:v>
                </c:pt>
                <c:pt idx="5">
                  <c:v>#N/A</c:v>
                </c:pt>
                <c:pt idx="6">
                  <c:v>#N/A</c:v>
                </c:pt>
                <c:pt idx="7">
                  <c:v>427</c:v>
                </c:pt>
                <c:pt idx="8">
                  <c:v>#N/A</c:v>
                </c:pt>
                <c:pt idx="9">
                  <c:v>#N/A</c:v>
                </c:pt>
                <c:pt idx="10">
                  <c:v>384</c:v>
                </c:pt>
                <c:pt idx="11">
                  <c:v>#N/A</c:v>
                </c:pt>
                <c:pt idx="12">
                  <c:v>#N/A</c:v>
                </c:pt>
                <c:pt idx="13">
                  <c:v>347</c:v>
                </c:pt>
                <c:pt idx="14">
                  <c:v>#N/A</c:v>
                </c:pt>
              </c:numCache>
            </c:numRef>
          </c:val>
          <c:smooth val="0"/>
          <c:extLst xmlns:c16r2="http://schemas.microsoft.com/office/drawing/2015/06/chart">
            <c:ext xmlns:c16="http://schemas.microsoft.com/office/drawing/2014/chart" uri="{C3380CC4-5D6E-409C-BE32-E72D297353CC}">
              <c16:uniqueId val="{00000008-608F-4BE0-922E-23E8FA9124B9}"/>
            </c:ext>
          </c:extLst>
        </c:ser>
        <c:dLbls>
          <c:showLegendKey val="0"/>
          <c:showVal val="0"/>
          <c:showCatName val="0"/>
          <c:showSerName val="0"/>
          <c:showPercent val="0"/>
          <c:showBubbleSize val="0"/>
        </c:dLbls>
        <c:marker val="1"/>
        <c:smooth val="0"/>
        <c:axId val="271225848"/>
        <c:axId val="271226232"/>
      </c:lineChart>
      <c:catAx>
        <c:axId val="271225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226232"/>
        <c:crosses val="autoZero"/>
        <c:auto val="1"/>
        <c:lblAlgn val="ctr"/>
        <c:lblOffset val="100"/>
        <c:tickLblSkip val="1"/>
        <c:tickMarkSkip val="1"/>
        <c:noMultiLvlLbl val="0"/>
      </c:catAx>
      <c:valAx>
        <c:axId val="271226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225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8777</c:v>
                </c:pt>
                <c:pt idx="5">
                  <c:v>8485</c:v>
                </c:pt>
                <c:pt idx="8">
                  <c:v>8450</c:v>
                </c:pt>
                <c:pt idx="11">
                  <c:v>8255</c:v>
                </c:pt>
                <c:pt idx="14">
                  <c:v>7950</c:v>
                </c:pt>
              </c:numCache>
            </c:numRef>
          </c:val>
          <c:extLst xmlns:c16r2="http://schemas.microsoft.com/office/drawing/2015/06/chart">
            <c:ext xmlns:c16="http://schemas.microsoft.com/office/drawing/2014/chart" uri="{C3380CC4-5D6E-409C-BE32-E72D297353CC}">
              <c16:uniqueId val="{00000000-EDFB-4F16-8C77-A20D266B41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1836</c:v>
                </c:pt>
                <c:pt idx="5">
                  <c:v>1801</c:v>
                </c:pt>
                <c:pt idx="8">
                  <c:v>1715</c:v>
                </c:pt>
                <c:pt idx="11">
                  <c:v>1598</c:v>
                </c:pt>
                <c:pt idx="14">
                  <c:v>1102</c:v>
                </c:pt>
              </c:numCache>
            </c:numRef>
          </c:val>
          <c:extLst xmlns:c16r2="http://schemas.microsoft.com/office/drawing/2015/06/chart">
            <c:ext xmlns:c16="http://schemas.microsoft.com/office/drawing/2014/chart" uri="{C3380CC4-5D6E-409C-BE32-E72D297353CC}">
              <c16:uniqueId val="{00000001-EDFB-4F16-8C77-A20D266B41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4775</c:v>
                </c:pt>
                <c:pt idx="5">
                  <c:v>4304</c:v>
                </c:pt>
                <c:pt idx="8">
                  <c:v>3802</c:v>
                </c:pt>
                <c:pt idx="11">
                  <c:v>3237</c:v>
                </c:pt>
                <c:pt idx="14">
                  <c:v>3366</c:v>
                </c:pt>
              </c:numCache>
            </c:numRef>
          </c:val>
          <c:extLst xmlns:c16r2="http://schemas.microsoft.com/office/drawing/2015/06/chart">
            <c:ext xmlns:c16="http://schemas.microsoft.com/office/drawing/2014/chart" uri="{C3380CC4-5D6E-409C-BE32-E72D297353CC}">
              <c16:uniqueId val="{00000002-EDFB-4F16-8C77-A20D266B41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DFB-4F16-8C77-A20D266B41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DFB-4F16-8C77-A20D266B41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65</c:v>
                </c:pt>
                <c:pt idx="3">
                  <c:v>55</c:v>
                </c:pt>
                <c:pt idx="6">
                  <c:v>47</c:v>
                </c:pt>
                <c:pt idx="9">
                  <c:v>35</c:v>
                </c:pt>
                <c:pt idx="12">
                  <c:v>23</c:v>
                </c:pt>
              </c:numCache>
            </c:numRef>
          </c:val>
          <c:extLst xmlns:c16r2="http://schemas.microsoft.com/office/drawing/2015/06/chart">
            <c:ext xmlns:c16="http://schemas.microsoft.com/office/drawing/2014/chart" uri="{C3380CC4-5D6E-409C-BE32-E72D297353CC}">
              <c16:uniqueId val="{00000005-EDFB-4F16-8C77-A20D266B41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1895</c:v>
                </c:pt>
                <c:pt idx="3">
                  <c:v>1842</c:v>
                </c:pt>
                <c:pt idx="6">
                  <c:v>1750</c:v>
                </c:pt>
                <c:pt idx="9">
                  <c:v>1305</c:v>
                </c:pt>
                <c:pt idx="12">
                  <c:v>1193</c:v>
                </c:pt>
              </c:numCache>
            </c:numRef>
          </c:val>
          <c:extLst xmlns:c16r2="http://schemas.microsoft.com/office/drawing/2015/06/chart">
            <c:ext xmlns:c16="http://schemas.microsoft.com/office/drawing/2014/chart" uri="{C3380CC4-5D6E-409C-BE32-E72D297353CC}">
              <c16:uniqueId val="{00000006-EDFB-4F16-8C77-A20D266B41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2447</c:v>
                </c:pt>
                <c:pt idx="3">
                  <c:v>2425</c:v>
                </c:pt>
                <c:pt idx="6">
                  <c:v>2405</c:v>
                </c:pt>
                <c:pt idx="9">
                  <c:v>1895</c:v>
                </c:pt>
                <c:pt idx="12">
                  <c:v>1656</c:v>
                </c:pt>
              </c:numCache>
            </c:numRef>
          </c:val>
          <c:extLst xmlns:c16r2="http://schemas.microsoft.com/office/drawing/2015/06/chart">
            <c:ext xmlns:c16="http://schemas.microsoft.com/office/drawing/2014/chart" uri="{C3380CC4-5D6E-409C-BE32-E72D297353CC}">
              <c16:uniqueId val="{00000007-EDFB-4F16-8C77-A20D266B41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3168</c:v>
                </c:pt>
                <c:pt idx="3">
                  <c:v>3528</c:v>
                </c:pt>
                <c:pt idx="6">
                  <c:v>3812</c:v>
                </c:pt>
                <c:pt idx="9">
                  <c:v>3855</c:v>
                </c:pt>
                <c:pt idx="12">
                  <c:v>3563</c:v>
                </c:pt>
              </c:numCache>
            </c:numRef>
          </c:val>
          <c:extLst xmlns:c16r2="http://schemas.microsoft.com/office/drawing/2015/06/chart">
            <c:ext xmlns:c16="http://schemas.microsoft.com/office/drawing/2014/chart" uri="{C3380CC4-5D6E-409C-BE32-E72D297353CC}">
              <c16:uniqueId val="{00000008-EDFB-4F16-8C77-A20D266B41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98</c:v>
                </c:pt>
                <c:pt idx="3">
                  <c:v>32</c:v>
                </c:pt>
                <c:pt idx="6">
                  <c:v>0</c:v>
                </c:pt>
                <c:pt idx="9">
                  <c:v>0</c:v>
                </c:pt>
                <c:pt idx="12">
                  <c:v>0</c:v>
                </c:pt>
              </c:numCache>
            </c:numRef>
          </c:val>
          <c:extLst xmlns:c16r2="http://schemas.microsoft.com/office/drawing/2015/06/chart">
            <c:ext xmlns:c16="http://schemas.microsoft.com/office/drawing/2014/chart" uri="{C3380CC4-5D6E-409C-BE32-E72D297353CC}">
              <c16:uniqueId val="{00000009-EDFB-4F16-8C77-A20D266B41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6770</c:v>
                </c:pt>
                <c:pt idx="3">
                  <c:v>6490</c:v>
                </c:pt>
                <c:pt idx="6">
                  <c:v>6513</c:v>
                </c:pt>
                <c:pt idx="9">
                  <c:v>6295</c:v>
                </c:pt>
                <c:pt idx="12">
                  <c:v>6284</c:v>
                </c:pt>
              </c:numCache>
            </c:numRef>
          </c:val>
          <c:extLst xmlns:c16r2="http://schemas.microsoft.com/office/drawing/2015/06/chart">
            <c:ext xmlns:c16="http://schemas.microsoft.com/office/drawing/2014/chart" uri="{C3380CC4-5D6E-409C-BE32-E72D297353CC}">
              <c16:uniqueId val="{0000000A-EDFB-4F16-8C77-A20D266B4151}"/>
            </c:ext>
          </c:extLst>
        </c:ser>
        <c:dLbls>
          <c:showLegendKey val="0"/>
          <c:showVal val="0"/>
          <c:showCatName val="0"/>
          <c:showSerName val="0"/>
          <c:showPercent val="0"/>
          <c:showBubbleSize val="0"/>
        </c:dLbls>
        <c:gapWidth val="100"/>
        <c:overlap val="100"/>
        <c:axId val="271386840"/>
        <c:axId val="271297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560</c:v>
                </c:pt>
                <c:pt idx="8">
                  <c:v>#N/A</c:v>
                </c:pt>
                <c:pt idx="9">
                  <c:v>#N/A</c:v>
                </c:pt>
                <c:pt idx="10">
                  <c:v>294</c:v>
                </c:pt>
                <c:pt idx="11">
                  <c:v>#N/A</c:v>
                </c:pt>
                <c:pt idx="12">
                  <c:v>#N/A</c:v>
                </c:pt>
                <c:pt idx="13">
                  <c:v>301</c:v>
                </c:pt>
                <c:pt idx="14">
                  <c:v>#N/A</c:v>
                </c:pt>
              </c:numCache>
            </c:numRef>
          </c:val>
          <c:smooth val="0"/>
          <c:extLst xmlns:c16r2="http://schemas.microsoft.com/office/drawing/2015/06/chart">
            <c:ext xmlns:c16="http://schemas.microsoft.com/office/drawing/2014/chart" uri="{C3380CC4-5D6E-409C-BE32-E72D297353CC}">
              <c16:uniqueId val="{0000000B-EDFB-4F16-8C77-A20D266B4151}"/>
            </c:ext>
          </c:extLst>
        </c:ser>
        <c:dLbls>
          <c:showLegendKey val="0"/>
          <c:showVal val="0"/>
          <c:showCatName val="0"/>
          <c:showSerName val="0"/>
          <c:showPercent val="0"/>
          <c:showBubbleSize val="0"/>
        </c:dLbls>
        <c:marker val="1"/>
        <c:smooth val="0"/>
        <c:axId val="271386840"/>
        <c:axId val="271297512"/>
      </c:lineChart>
      <c:catAx>
        <c:axId val="27138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1297512"/>
        <c:crosses val="autoZero"/>
        <c:auto val="1"/>
        <c:lblAlgn val="ctr"/>
        <c:lblOffset val="100"/>
        <c:tickLblSkip val="1"/>
        <c:tickMarkSkip val="1"/>
        <c:noMultiLvlLbl val="0"/>
      </c:catAx>
      <c:valAx>
        <c:axId val="271297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386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1446</c:v>
                </c:pt>
                <c:pt idx="1">
                  <c:v>1111</c:v>
                </c:pt>
                <c:pt idx="2">
                  <c:v>1417</c:v>
                </c:pt>
              </c:numCache>
            </c:numRef>
          </c:val>
          <c:extLst xmlns:c16r2="http://schemas.microsoft.com/office/drawing/2015/06/chart">
            <c:ext xmlns:c16="http://schemas.microsoft.com/office/drawing/2014/chart" uri="{C3380CC4-5D6E-409C-BE32-E72D297353CC}">
              <c16:uniqueId val="{00000000-FE98-47B8-B0CE-CA30F2743C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611</c:v>
                </c:pt>
                <c:pt idx="1">
                  <c:v>438</c:v>
                </c:pt>
                <c:pt idx="2">
                  <c:v>305</c:v>
                </c:pt>
              </c:numCache>
            </c:numRef>
          </c:val>
          <c:extLst xmlns:c16r2="http://schemas.microsoft.com/office/drawing/2015/06/chart">
            <c:ext xmlns:c16="http://schemas.microsoft.com/office/drawing/2014/chart" uri="{C3380CC4-5D6E-409C-BE32-E72D297353CC}">
              <c16:uniqueId val="{00000001-FE98-47B8-B0CE-CA30F2743C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1505</c:v>
                </c:pt>
                <c:pt idx="1">
                  <c:v>1449</c:v>
                </c:pt>
                <c:pt idx="2">
                  <c:v>1404</c:v>
                </c:pt>
              </c:numCache>
            </c:numRef>
          </c:val>
          <c:extLst xmlns:c16r2="http://schemas.microsoft.com/office/drawing/2015/06/chart">
            <c:ext xmlns:c16="http://schemas.microsoft.com/office/drawing/2014/chart" uri="{C3380CC4-5D6E-409C-BE32-E72D297353CC}">
              <c16:uniqueId val="{00000002-FE98-47B8-B0CE-CA30F2743C60}"/>
            </c:ext>
          </c:extLst>
        </c:ser>
        <c:dLbls>
          <c:showLegendKey val="0"/>
          <c:showVal val="0"/>
          <c:showCatName val="0"/>
          <c:showSerName val="0"/>
          <c:showPercent val="0"/>
          <c:showBubbleSize val="0"/>
        </c:dLbls>
        <c:gapWidth val="120"/>
        <c:overlap val="100"/>
        <c:axId val="271385960"/>
        <c:axId val="271410840"/>
      </c:barChart>
      <c:catAx>
        <c:axId val="27138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1410840"/>
        <c:crosses val="autoZero"/>
        <c:auto val="1"/>
        <c:lblAlgn val="ctr"/>
        <c:lblOffset val="100"/>
        <c:tickLblSkip val="1"/>
        <c:tickMarkSkip val="1"/>
        <c:noMultiLvlLbl val="0"/>
      </c:catAx>
      <c:valAx>
        <c:axId val="271410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138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C41-46D7-9A6B-CC085B0A8A70}"/>
                </c:ext>
                <c:ext xmlns:c15="http://schemas.microsoft.com/office/drawing/2012/chart" uri="{CE6537A1-D6FC-4f65-9D91-7224C49458BB}">
                  <c15:dlblFieldTable>
                    <c15:dlblFTEntry>
                      <c15:txfldGUID>{C15028A6-1853-431F-A414-0944AC4CB054}</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C41-46D7-9A6B-CC085B0A8A70}"/>
                </c:ext>
                <c:ext xmlns:c15="http://schemas.microsoft.com/office/drawing/2012/chart" uri="{CE6537A1-D6FC-4f65-9D91-7224C49458BB}">
                  <c15:dlblFieldTable>
                    <c15:dlblFTEntry>
                      <c15:txfldGUID>{2759CA09-9BB7-461F-87BA-7385CAAA5F13}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C41-46D7-9A6B-CC085B0A8A70}"/>
                </c:ext>
                <c:ext xmlns:c15="http://schemas.microsoft.com/office/drawing/2012/chart" uri="{CE6537A1-D6FC-4f65-9D91-7224C49458BB}">
                  <c15:dlblFieldTable>
                    <c15:dlblFTEntry>
                      <c15:txfldGUID>{C41BA1D1-D6C5-4A19-9F15-CFC6963AC088}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C41-46D7-9A6B-CC085B0A8A70}"/>
                </c:ext>
                <c:ext xmlns:c15="http://schemas.microsoft.com/office/drawing/2012/chart" uri="{CE6537A1-D6FC-4f65-9D91-7224C49458BB}">
                  <c15:dlblFieldTable>
                    <c15:dlblFTEntry>
                      <c15:txfldGUID>{9FE385E4-3545-4510-8B35-8E92D94B1342}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C41-46D7-9A6B-CC085B0A8A70}"/>
                </c:ext>
                <c:ext xmlns:c15="http://schemas.microsoft.com/office/drawing/2012/chart" uri="{CE6537A1-D6FC-4f65-9D91-7224C49458BB}">
                  <c15:dlblFieldTable>
                    <c15:dlblFTEntry>
                      <c15:txfldGUID>{22EDC380-9577-45AB-8C3E-9B535203D874}</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C41-46D7-9A6B-CC085B0A8A70}"/>
                </c:ext>
                <c:ext xmlns:c15="http://schemas.microsoft.com/office/drawing/2012/chart" uri="{CE6537A1-D6FC-4f65-9D91-7224C49458BB}">
                  <c15:dlblFieldTable>
                    <c15:dlblFTEntry>
                      <c15:txfldGUID>{7C534D29-05CC-4E00-9116-997FF620682C}</c15:txfldGUID>
                      <c15:f>[1]公会計指標分析・財政指標組合せ分析表!$BX$50</c15:f>
                      <c15:dlblFieldTableCache>
                        <c:ptCount val="1"/>
                        <c:pt idx="0">
                          <c:v>H29</c:v>
                        </c:pt>
                      </c15:dlblFieldTableCache>
                    </c15:dlblFTEntry>
                  </c15:dlblFieldTable>
                  <c15:showDataLabelsRange val="0"/>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C41-46D7-9A6B-CC085B0A8A70}"/>
                </c:ext>
                <c:ext xmlns:c15="http://schemas.microsoft.com/office/drawing/2012/chart" uri="{CE6537A1-D6FC-4f65-9D91-7224C49458BB}">
                  <c15:layout/>
                  <c15:dlblFieldTable>
                    <c15:dlblFTEntry>
                      <c15:txfldGUID>{6B60F20C-F617-4E65-9083-F8D628F50FA8}</c15:txfldGUID>
                      <c15:f>[1]公会計指標分析・財政指標組合せ分析表!$CF$50</c15:f>
                      <c15:dlblFieldTableCache>
                        <c:ptCount val="1"/>
                        <c:pt idx="0">
                          <c:v>H30</c:v>
                        </c:pt>
                      </c15:dlblFieldTableCache>
                    </c15:dlblFTEntry>
                  </c15:dlblFieldTable>
                  <c15:showDataLabelsRange val="0"/>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C41-46D7-9A6B-CC085B0A8A70}"/>
                </c:ext>
                <c:ext xmlns:c15="http://schemas.microsoft.com/office/drawing/2012/chart" uri="{CE6537A1-D6FC-4f65-9D91-7224C49458BB}">
                  <c15:layout/>
                  <c15:dlblFieldTable>
                    <c15:dlblFTEntry>
                      <c15:txfldGUID>{8E23EF0A-FFA3-4B1F-B327-18809865656E}</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C41-46D7-9A6B-CC085B0A8A70}"/>
                </c:ext>
                <c:ext xmlns:c15="http://schemas.microsoft.com/office/drawing/2012/chart" uri="{CE6537A1-D6FC-4f65-9D91-7224C49458BB}">
                  <c15:layout/>
                  <c15:dlblFieldTable>
                    <c15:dlblFTEntry>
                      <c15:txfldGUID>{C9272466-AEEC-4994-9C2F-D3ED5A73B041}</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56.7</c:v>
                </c:pt>
                <c:pt idx="8">
                  <c:v>58.7</c:v>
                </c:pt>
                <c:pt idx="16">
                  <c:v>60.6</c:v>
                </c:pt>
                <c:pt idx="24">
                  <c:v>62.1</c:v>
                </c:pt>
                <c:pt idx="32">
                  <c:v>63.8</c:v>
                </c:pt>
              </c:numCache>
            </c:numRef>
          </c:xVal>
          <c:yVal>
            <c:numRef>
              <c:f>[1]公会計指標分析・財政指標組合せ分析表!$BP$51:$DC$51</c:f>
              <c:numCache>
                <c:formatCode>General</c:formatCode>
                <c:ptCount val="40"/>
                <c:pt idx="16">
                  <c:v>13.5</c:v>
                </c:pt>
                <c:pt idx="24">
                  <c:v>7.1</c:v>
                </c:pt>
                <c:pt idx="32">
                  <c:v>7</c:v>
                </c:pt>
              </c:numCache>
            </c:numRef>
          </c:yVal>
          <c:smooth val="0"/>
          <c:extLst xmlns:c16r2="http://schemas.microsoft.com/office/drawing/2015/06/chart">
            <c:ext xmlns:c16="http://schemas.microsoft.com/office/drawing/2014/chart" uri="{C3380CC4-5D6E-409C-BE32-E72D297353CC}">
              <c16:uniqueId val="{00000009-DC41-46D7-9A6B-CC085B0A8A70}"/>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C41-46D7-9A6B-CC085B0A8A70}"/>
                </c:ext>
                <c:ext xmlns:c15="http://schemas.microsoft.com/office/drawing/2012/chart" uri="{CE6537A1-D6FC-4f65-9D91-7224C49458BB}">
                  <c15:layout/>
                  <c15:dlblFieldTable>
                    <c15:dlblFTEntry>
                      <c15:txfldGUID>{A38F8510-49E8-4683-9C40-CB4EC3B925E5}</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C41-46D7-9A6B-CC085B0A8A70}"/>
                </c:ext>
                <c:ext xmlns:c15="http://schemas.microsoft.com/office/drawing/2012/chart" uri="{CE6537A1-D6FC-4f65-9D91-7224C49458BB}">
                  <c15:dlblFieldTable>
                    <c15:dlblFTEntry>
                      <c15:txfldGUID>{A965B337-9BC0-40C7-A299-66F508F1ED25}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C41-46D7-9A6B-CC085B0A8A70}"/>
                </c:ext>
                <c:ext xmlns:c15="http://schemas.microsoft.com/office/drawing/2012/chart" uri="{CE6537A1-D6FC-4f65-9D91-7224C49458BB}">
                  <c15:dlblFieldTable>
                    <c15:dlblFTEntry>
                      <c15:txfldGUID>{BDF63FF9-BB0A-420E-A262-0F1F819EB742}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C41-46D7-9A6B-CC085B0A8A70}"/>
                </c:ext>
                <c:ext xmlns:c15="http://schemas.microsoft.com/office/drawing/2012/chart" uri="{CE6537A1-D6FC-4f65-9D91-7224C49458BB}">
                  <c15:dlblFieldTable>
                    <c15:dlblFTEntry>
                      <c15:txfldGUID>{88E3B045-D0EA-4A8E-AC99-F9D0A40612A8}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C41-46D7-9A6B-CC085B0A8A70}"/>
                </c:ext>
                <c:ext xmlns:c15="http://schemas.microsoft.com/office/drawing/2012/chart" uri="{CE6537A1-D6FC-4f65-9D91-7224C49458BB}">
                  <c15:dlblFieldTable>
                    <c15:dlblFTEntry>
                      <c15:txfldGUID>{6F6FA759-F7FE-4563-9792-D0190DC32BFD}</c15:txfldGUID>
                      <c15:f>#REF!</c15:f>
                      <c15:dlblFieldTableCache>
                        <c:ptCount val="1"/>
                        <c:pt idx="0">
                          <c:v>#REF!</c:v>
                        </c:pt>
                      </c15:dlblFieldTableCache>
                    </c15:dlblFTEntry>
                  </c15:dlblFieldTable>
                  <c15:showDataLabelsRange val="0"/>
                </c:ext>
              </c:extLst>
            </c:dLbl>
            <c:dLbl>
              <c:idx val="8"/>
              <c:layout/>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C41-46D7-9A6B-CC085B0A8A70}"/>
                </c:ext>
                <c:ext xmlns:c15="http://schemas.microsoft.com/office/drawing/2012/chart" uri="{CE6537A1-D6FC-4f65-9D91-7224C49458BB}">
                  <c15:layout/>
                  <c15:dlblFieldTable>
                    <c15:dlblFTEntry>
                      <c15:txfldGUID>{A44D84E4-1F8F-4ACE-B97E-0BC5095F1AF8}</c15:txfldGUID>
                      <c15:f>[1]公会計指標分析・財政指標組合せ分析表!$BX$50</c15:f>
                      <c15:dlblFieldTableCache>
                        <c:ptCount val="1"/>
                        <c:pt idx="0">
                          <c:v>H29</c:v>
                        </c:pt>
                      </c15:dlblFieldTableCache>
                    </c15:dlblFTEntry>
                  </c15:dlblFieldTable>
                  <c15:showDataLabelsRange val="0"/>
                </c:ext>
              </c:extLst>
            </c:dLbl>
            <c:dLbl>
              <c:idx val="16"/>
              <c:layout/>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C41-46D7-9A6B-CC085B0A8A70}"/>
                </c:ext>
                <c:ext xmlns:c15="http://schemas.microsoft.com/office/drawing/2012/chart" uri="{CE6537A1-D6FC-4f65-9D91-7224C49458BB}">
                  <c15:layout/>
                  <c15:dlblFieldTable>
                    <c15:dlblFTEntry>
                      <c15:txfldGUID>{8C35DE8F-55E7-45DB-9FF5-063B2772B502}</c15:txfldGUID>
                      <c15:f>[1]公会計指標分析・財政指標組合せ分析表!$CF$50</c15:f>
                      <c15:dlblFieldTableCache>
                        <c:ptCount val="1"/>
                        <c:pt idx="0">
                          <c:v>H30</c:v>
                        </c:pt>
                      </c15:dlblFieldTableCache>
                    </c15:dlblFTEntry>
                  </c15:dlblFieldTable>
                  <c15:showDataLabelsRange val="0"/>
                </c:ext>
              </c:extLst>
            </c:dLbl>
            <c:dLbl>
              <c:idx val="24"/>
              <c:layout/>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C41-46D7-9A6B-CC085B0A8A70}"/>
                </c:ext>
                <c:ext xmlns:c15="http://schemas.microsoft.com/office/drawing/2012/chart" uri="{CE6537A1-D6FC-4f65-9D91-7224C49458BB}">
                  <c15:layout/>
                  <c15:dlblFieldTable>
                    <c15:dlblFTEntry>
                      <c15:txfldGUID>{9CBEC199-BDC7-4D9F-B5A4-A730E6DCF46F}</c15:txfldGUID>
                      <c15:f>[1]公会計指標分析・財政指標組合せ分析表!$CN$50</c15:f>
                      <c15:dlblFieldTableCache>
                        <c:ptCount val="1"/>
                        <c:pt idx="0">
                          <c:v>R01</c:v>
                        </c:pt>
                      </c15:dlblFieldTableCache>
                    </c15:dlblFTEntry>
                  </c15:dlblFieldTable>
                  <c15:showDataLabelsRange val="0"/>
                </c:ext>
              </c:extLst>
            </c:dLbl>
            <c:dLbl>
              <c:idx val="32"/>
              <c:layout/>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C41-46D7-9A6B-CC085B0A8A70}"/>
                </c:ext>
                <c:ext xmlns:c15="http://schemas.microsoft.com/office/drawing/2012/chart" uri="{CE6537A1-D6FC-4f65-9D91-7224C49458BB}">
                  <c15:layout/>
                  <c15:dlblFieldTable>
                    <c15:dlblFTEntry>
                      <c15:txfldGUID>{5E7F7F51-2341-4B73-8BE9-0BBB4223966C}</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c:v>
                </c:pt>
                <c:pt idx="8">
                  <c:v>59.7</c:v>
                </c:pt>
                <c:pt idx="16">
                  <c:v>60</c:v>
                </c:pt>
                <c:pt idx="24">
                  <c:v>60.3</c:v>
                </c:pt>
                <c:pt idx="32">
                  <c:v>61</c:v>
                </c:pt>
              </c:numCache>
            </c:numRef>
          </c:xVal>
          <c:yVal>
            <c:numRef>
              <c:f>[1]公会計指標分析・財政指標組合せ分析表!$BP$55:$DC$55</c:f>
              <c:numCache>
                <c:formatCode>General</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DC41-46D7-9A6B-CC085B0A8A70}"/>
            </c:ext>
          </c:extLst>
        </c:ser>
        <c:dLbls>
          <c:showLegendKey val="0"/>
          <c:showVal val="1"/>
          <c:showCatName val="0"/>
          <c:showSerName val="0"/>
          <c:showPercent val="0"/>
          <c:showBubbleSize val="0"/>
        </c:dLbls>
        <c:axId val="271374560"/>
        <c:axId val="271949976"/>
      </c:scatterChart>
      <c:valAx>
        <c:axId val="27137456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949976"/>
        <c:crosses val="autoZero"/>
        <c:crossBetween val="midCat"/>
      </c:valAx>
      <c:valAx>
        <c:axId val="271949976"/>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713745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ECD-46E0-BC89-D765ACB336C2}"/>
                </c:ext>
                <c:ext xmlns:c15="http://schemas.microsoft.com/office/drawing/2012/chart" uri="{CE6537A1-D6FC-4f65-9D91-7224C49458BB}">
                  <c15:dlblFieldTable>
                    <c15:dlblFTEntry>
                      <c15:txfldGUID>{442FD860-6E59-43EC-9731-3AA448063FB0}</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ECD-46E0-BC89-D765ACB336C2}"/>
                </c:ext>
                <c:ext xmlns:c15="http://schemas.microsoft.com/office/drawing/2012/chart" uri="{CE6537A1-D6FC-4f65-9D91-7224C49458BB}">
                  <c15:dlblFieldTable>
                    <c15:dlblFTEntry>
                      <c15:txfldGUID>{54E507C7-CCB4-43F3-9F0A-2288FDD22055}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ECD-46E0-BC89-D765ACB336C2}"/>
                </c:ext>
                <c:ext xmlns:c15="http://schemas.microsoft.com/office/drawing/2012/chart" uri="{CE6537A1-D6FC-4f65-9D91-7224C49458BB}">
                  <c15:dlblFieldTable>
                    <c15:dlblFTEntry>
                      <c15:txfldGUID>{1D6B7453-E53E-4426-98F3-F6F543BC6A88}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ECD-46E0-BC89-D765ACB336C2}"/>
                </c:ext>
                <c:ext xmlns:c15="http://schemas.microsoft.com/office/drawing/2012/chart" uri="{CE6537A1-D6FC-4f65-9D91-7224C49458BB}">
                  <c15:dlblFieldTable>
                    <c15:dlblFTEntry>
                      <c15:txfldGUID>{CC07B51F-902B-43F4-9162-F8961198AA4A}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ECD-46E0-BC89-D765ACB336C2}"/>
                </c:ext>
                <c:ext xmlns:c15="http://schemas.microsoft.com/office/drawing/2012/chart" uri="{CE6537A1-D6FC-4f65-9D91-7224C49458BB}">
                  <c15:dlblFieldTable>
                    <c15:dlblFTEntry>
                      <c15:txfldGUID>{E43B8347-C6F8-4636-B029-0E27D5DDED77}</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ECD-46E0-BC89-D765ACB336C2}"/>
                </c:ext>
                <c:ext xmlns:c15="http://schemas.microsoft.com/office/drawing/2012/chart" uri="{CE6537A1-D6FC-4f65-9D91-7224C49458BB}">
                  <c15:dlblFieldTable>
                    <c15:dlblFTEntry>
                      <c15:txfldGUID>{E94154E7-0E9E-4E63-93D7-E1CFCF615EBF}</c15:txfldGUID>
                      <c15:f>[1]公会計指標分析・財政指標組合せ分析表!$BX$72</c15:f>
                      <c15:dlblFieldTableCache>
                        <c:ptCount val="1"/>
                        <c:pt idx="0">
                          <c:v>H29</c:v>
                        </c:pt>
                      </c15:dlblFieldTableCache>
                    </c15:dlblFTEntry>
                  </c15:dlblFieldTable>
                  <c15:showDataLabelsRange val="0"/>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ECD-46E0-BC89-D765ACB336C2}"/>
                </c:ext>
                <c:ext xmlns:c15="http://schemas.microsoft.com/office/drawing/2012/chart" uri="{CE6537A1-D6FC-4f65-9D91-7224C49458BB}">
                  <c15:layout/>
                  <c15:dlblFieldTable>
                    <c15:dlblFTEntry>
                      <c15:txfldGUID>{9008FF7C-E4FE-4D0C-BE27-FF8851567E43}</c15:txfldGUID>
                      <c15:f>[1]公会計指標分析・財政指標組合せ分析表!$CF$72</c15:f>
                      <c15:dlblFieldTableCache>
                        <c:ptCount val="1"/>
                        <c:pt idx="0">
                          <c:v>H30</c:v>
                        </c:pt>
                      </c15:dlblFieldTableCache>
                    </c15:dlblFTEntry>
                  </c15:dlblFieldTable>
                  <c15:showDataLabelsRange val="0"/>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ECD-46E0-BC89-D765ACB336C2}"/>
                </c:ext>
                <c:ext xmlns:c15="http://schemas.microsoft.com/office/drawing/2012/chart" uri="{CE6537A1-D6FC-4f65-9D91-7224C49458BB}">
                  <c15:layout/>
                  <c15:dlblFieldTable>
                    <c15:dlblFTEntry>
                      <c15:txfldGUID>{8FE42D1B-826B-45F3-93CD-76351F45E5B7}</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ECD-46E0-BC89-D765ACB336C2}"/>
                </c:ext>
                <c:ext xmlns:c15="http://schemas.microsoft.com/office/drawing/2012/chart" uri="{CE6537A1-D6FC-4f65-9D91-7224C49458BB}">
                  <c15:layout/>
                  <c15:dlblFieldTable>
                    <c15:dlblFTEntry>
                      <c15:txfldGUID>{DEFEBB6E-36B1-4DEA-94F4-E10CFBCC6136}</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6.6</c:v>
                </c:pt>
                <c:pt idx="8">
                  <c:v>7.7</c:v>
                </c:pt>
                <c:pt idx="16">
                  <c:v>9</c:v>
                </c:pt>
                <c:pt idx="24">
                  <c:v>9.4</c:v>
                </c:pt>
                <c:pt idx="32">
                  <c:v>9.1999999999999993</c:v>
                </c:pt>
              </c:numCache>
            </c:numRef>
          </c:xVal>
          <c:yVal>
            <c:numRef>
              <c:f>[1]公会計指標分析・財政指標組合せ分析表!$BP$73:$DC$73</c:f>
              <c:numCache>
                <c:formatCode>General</c:formatCode>
                <c:ptCount val="40"/>
                <c:pt idx="16">
                  <c:v>13.5</c:v>
                </c:pt>
                <c:pt idx="24">
                  <c:v>7.1</c:v>
                </c:pt>
                <c:pt idx="32">
                  <c:v>7</c:v>
                </c:pt>
              </c:numCache>
            </c:numRef>
          </c:yVal>
          <c:smooth val="0"/>
          <c:extLst xmlns:c16r2="http://schemas.microsoft.com/office/drawing/2015/06/chart">
            <c:ext xmlns:c16="http://schemas.microsoft.com/office/drawing/2014/chart" uri="{C3380CC4-5D6E-409C-BE32-E72D297353CC}">
              <c16:uniqueId val="{00000009-DECD-46E0-BC89-D765ACB336C2}"/>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ECD-46E0-BC89-D765ACB336C2}"/>
                </c:ext>
                <c:ext xmlns:c15="http://schemas.microsoft.com/office/drawing/2012/chart" uri="{CE6537A1-D6FC-4f65-9D91-7224C49458BB}">
                  <c15:layout/>
                  <c15:dlblFieldTable>
                    <c15:dlblFTEntry>
                      <c15:txfldGUID>{2C503255-13B0-4343-9266-97EB838A95E0}</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ECD-46E0-BC89-D765ACB336C2}"/>
                </c:ext>
                <c:ext xmlns:c15="http://schemas.microsoft.com/office/drawing/2012/chart" uri="{CE6537A1-D6FC-4f65-9D91-7224C49458BB}">
                  <c15:dlblFieldTable>
                    <c15:dlblFTEntry>
                      <c15:txfldGUID>{72A345F7-5B23-4B78-A5F1-D66833424948}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ECD-46E0-BC89-D765ACB336C2}"/>
                </c:ext>
                <c:ext xmlns:c15="http://schemas.microsoft.com/office/drawing/2012/chart" uri="{CE6537A1-D6FC-4f65-9D91-7224C49458BB}">
                  <c15:dlblFieldTable>
                    <c15:dlblFTEntry>
                      <c15:txfldGUID>{2D292EF2-E249-4063-A5FF-34E1D30E36A4}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ECD-46E0-BC89-D765ACB336C2}"/>
                </c:ext>
                <c:ext xmlns:c15="http://schemas.microsoft.com/office/drawing/2012/chart" uri="{CE6537A1-D6FC-4f65-9D91-7224C49458BB}">
                  <c15:dlblFieldTable>
                    <c15:dlblFTEntry>
                      <c15:txfldGUID>{0709D813-8AFA-427E-8F61-E1CA2D552BB8}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ECD-46E0-BC89-D765ACB336C2}"/>
                </c:ext>
                <c:ext xmlns:c15="http://schemas.microsoft.com/office/drawing/2012/chart" uri="{CE6537A1-D6FC-4f65-9D91-7224C49458BB}">
                  <c15:dlblFieldTable>
                    <c15:dlblFTEntry>
                      <c15:txfldGUID>{A06D7161-3ED1-497F-911B-7F07B404844F}</c15:txfldGUID>
                      <c15:f>#REF!</c15:f>
                      <c15:dlblFieldTableCache>
                        <c:ptCount val="1"/>
                        <c:pt idx="0">
                          <c:v>#REF!</c:v>
                        </c:pt>
                      </c15:dlblFieldTableCache>
                    </c15:dlblFTEntry>
                  </c15:dlblFieldTable>
                  <c15:showDataLabelsRange val="0"/>
                </c:ext>
              </c:extLst>
            </c:dLbl>
            <c:dLbl>
              <c:idx val="8"/>
              <c:layout/>
              <c:tx>
                <c:strRef>
                  <c:f>[1]公会計指標分析・財政指標組合せ分析表!$BX$72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ECD-46E0-BC89-D765ACB336C2}"/>
                </c:ext>
                <c:ext xmlns:c15="http://schemas.microsoft.com/office/drawing/2012/chart" uri="{CE6537A1-D6FC-4f65-9D91-7224C49458BB}">
                  <c15:layout/>
                  <c15:dlblFieldTable>
                    <c15:dlblFTEntry>
                      <c15:txfldGUID>{868E71E2-EC84-4362-A8E4-9E4BCD574590}</c15:txfldGUID>
                      <c15:f>[1]公会計指標分析・財政指標組合せ分析表!$BX$72</c15:f>
                      <c15:dlblFieldTableCache>
                        <c:ptCount val="1"/>
                        <c:pt idx="0">
                          <c:v>H29</c:v>
                        </c:pt>
                      </c15:dlblFieldTableCache>
                    </c15:dlblFTEntry>
                  </c15:dlblFieldTable>
                  <c15:showDataLabelsRange val="0"/>
                </c:ext>
              </c:extLst>
            </c:dLbl>
            <c:dLbl>
              <c:idx val="16"/>
              <c:layout/>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ECD-46E0-BC89-D765ACB336C2}"/>
                </c:ext>
                <c:ext xmlns:c15="http://schemas.microsoft.com/office/drawing/2012/chart" uri="{CE6537A1-D6FC-4f65-9D91-7224C49458BB}">
                  <c15:layout/>
                  <c15:dlblFieldTable>
                    <c15:dlblFTEntry>
                      <c15:txfldGUID>{C2C28F71-89CF-47D7-81B7-74E790674BF9}</c15:txfldGUID>
                      <c15:f>[1]公会計指標分析・財政指標組合せ分析表!$CF$72</c15:f>
                      <c15:dlblFieldTableCache>
                        <c:ptCount val="1"/>
                        <c:pt idx="0">
                          <c:v>H30</c:v>
                        </c:pt>
                      </c15:dlblFieldTableCache>
                    </c15:dlblFTEntry>
                  </c15:dlblFieldTable>
                  <c15:showDataLabelsRange val="0"/>
                </c:ext>
              </c:extLst>
            </c:dLbl>
            <c:dLbl>
              <c:idx val="24"/>
              <c:layout/>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ECD-46E0-BC89-D765ACB336C2}"/>
                </c:ext>
                <c:ext xmlns:c15="http://schemas.microsoft.com/office/drawing/2012/chart" uri="{CE6537A1-D6FC-4f65-9D91-7224C49458BB}">
                  <c15:layout/>
                  <c15:dlblFieldTable>
                    <c15:dlblFTEntry>
                      <c15:txfldGUID>{18DDB617-03E6-4541-97AE-5CEE1A72E627}</c15:txfldGUID>
                      <c15:f>[1]公会計指標分析・財政指標組合せ分析表!$CN$72</c15:f>
                      <c15:dlblFieldTableCache>
                        <c:ptCount val="1"/>
                        <c:pt idx="0">
                          <c:v>R01</c:v>
                        </c:pt>
                      </c15:dlblFieldTableCache>
                    </c15:dlblFTEntry>
                  </c15:dlblFieldTable>
                  <c15:showDataLabelsRange val="0"/>
                </c:ext>
              </c:extLst>
            </c:dLbl>
            <c:dLbl>
              <c:idx val="32"/>
              <c:layout/>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ECD-46E0-BC89-D765ACB336C2}"/>
                </c:ext>
                <c:ext xmlns:c15="http://schemas.microsoft.com/office/drawing/2012/chart" uri="{CE6537A1-D6FC-4f65-9D91-7224C49458BB}">
                  <c15:layout/>
                  <c15:dlblFieldTable>
                    <c15:dlblFTEntry>
                      <c15:txfldGUID>{6083429C-CA2A-45B2-AFB5-4238A0C27635}</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8.1999999999999993</c:v>
                </c:pt>
                <c:pt idx="8">
                  <c:v>8</c:v>
                </c:pt>
                <c:pt idx="16">
                  <c:v>7.9</c:v>
                </c:pt>
                <c:pt idx="24">
                  <c:v>7.7</c:v>
                </c:pt>
                <c:pt idx="32">
                  <c:v>7.3</c:v>
                </c:pt>
              </c:numCache>
            </c:numRef>
          </c:xVal>
          <c:yVal>
            <c:numRef>
              <c:f>[1]公会計指標分析・財政指標組合せ分析表!$BP$77:$DC$77</c:f>
              <c:numCache>
                <c:formatCode>General</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DECD-46E0-BC89-D765ACB336C2}"/>
            </c:ext>
          </c:extLst>
        </c:ser>
        <c:dLbls>
          <c:showLegendKey val="0"/>
          <c:showVal val="1"/>
          <c:showCatName val="0"/>
          <c:showSerName val="0"/>
          <c:showPercent val="0"/>
          <c:showBubbleSize val="0"/>
        </c:dLbls>
        <c:axId val="271398848"/>
        <c:axId val="271399232"/>
      </c:scatterChart>
      <c:valAx>
        <c:axId val="271398848"/>
        <c:scaling>
          <c:orientation val="maxMin"/>
          <c:max val="10"/>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71399232"/>
        <c:crosses val="autoZero"/>
        <c:crossBetween val="midCat"/>
      </c:valAx>
      <c:valAx>
        <c:axId val="271399232"/>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71398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年度については前年度より減少している。これは、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一般会計で借り入れた高額起債の一部が完済されたことに伴い元利償還金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が減少したためである。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実質公債費比率が基準値を超えると起債の発行が制限されることもあり、新規発行においては、後年度負担となるような事業は十分精査し実施していく必要がある。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本町は満期一括償還地方債は起こしていないため、本表は該当なし。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公営企業や一部事務組合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が起こした地方債の一部が償還終了したことで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、それに相当する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負担見込額が減少したことで、将来負担額は前年度よりも減少した。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一方で、平成２９年度以降基金を多額に取り崩しているため、充当可能基金額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年々減少している。令和２年度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土地開発公社貸付金から約４億円の返還を受け、財政調整基金へ積み立てたことで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は増加したものの、今後も多額の取り崩しを行わざるを得ない状況に変わりはない。</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基金の取り崩しが最小限とできるような財政運営をするとともに、地方債の新規発行においては、後年度負担となるような事業は十分精査し実施していくことで極端な悪化をしないように配慮することが必要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土地開発公社貸付金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返還金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約４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００百万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財政調整基金へ</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百万円を「ふるさと創生整備基金」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積み立てを行った一方、「財政調整基金」を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１３６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百万円、「減債基金」を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１４０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百万円取り崩したこと等により、基金全体としては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１２９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利子積立及びふるさと応援寄附金による増分はあるものの、財政状況を鑑みると、全体として減少傾向になる見込みである。今後も引き続き、自主財源の確保や歳出の削減に努め、基金の取り崩しが最小限とできるような財政運営に取り組んで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ふるさと創生整備基金：住みよい町づくり、心のふれあいを求める人づくりを目指し、快適環境行政施策に要する経費の財源に充てるため</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公共施設整備基金：公共施設の整備等に要する経費の財源に充てるため</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ふるさと創生整備基金：ふるさと応援寄附金により約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百万円積立した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、地方創生関連事業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や新型コロナウイルス感染症対応事業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等に約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百万円充当したため、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公共施設整備基金：町営斎場運営管理事業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及びさくら広域環境生成組合負担金の施設建設事業分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に充当したため、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百万円の減額となった。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ふるさと創生整備基金：ふるさと応援寄附金によって積立を行う方針であるが、寄附者の意向も踏まえ早期に取り崩し事業実施する予定である。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公共施設整備基金：今後においても公共施設の更新等で必要なときに取り崩して使用する予定である。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土地開発公社貸付金から約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４００百万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円の返還を受け、基金へ積み立てた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一般財源所要額の増加により取り崩しが必要な状況であるが、取り崩しを極力抑えていく方針である。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償還のため１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０百万円を取り崩したことによる減少。</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基金残高の減少傾向は落ち着く見込みであるが、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起債の新規発行においては、後年度負担となるような事業は十分精査し実施していく必要がある。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17,123
16,867
38.10
10,989,466
10,308,611
61,608
4,944,323
6,283,975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有形固定資産減価償却率は、毎年２％程度ずつ上昇する傾向にあり、老朽化が進み修繕等が必要な施設は今後も増加していくことから、比率も現在より高い割合で年々上昇していくことが見込まれる。</a:t>
          </a:r>
        </a:p>
        <a:p>
          <a:pPr eaLnBrk="1" fontAlgn="auto" latinLnBrk="0" hangingPunct="1"/>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財政状況を勘案しながら、公共施設等総合管理計画に基づき、適切なマネジメントを行っていく必要がある。</a:t>
          </a:r>
        </a:p>
        <a:p>
          <a:pPr eaLnBrk="1" fontAlgn="auto" latinLnBrk="0" hangingPunct="1"/>
          <a:endParaRPr kumimoji="1" lang="ja-JP" altLang="en-US" sz="1100" b="0" i="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9" name="直線コネクタ 68"/>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0"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1" name="直線コネクタ 70"/>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2"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3" name="直線コネクタ 72"/>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4"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5" name="フローチャート: 判断 74"/>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6" name="フローチャート: 判断 75"/>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7" name="フローチャート: 判断 76"/>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8" name="フローチャート: 判断 77"/>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9" name="フローチャート: 判断 78"/>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31962</xdr:rowOff>
    </xdr:from>
    <xdr:to>
      <xdr:col>23</xdr:col>
      <xdr:colOff>136525</xdr:colOff>
      <xdr:row>31</xdr:row>
      <xdr:rowOff>133562</xdr:rowOff>
    </xdr:to>
    <xdr:sp macro="" textlink="">
      <xdr:nvSpPr>
        <xdr:cNvPr id="85" name="楕円 84"/>
        <xdr:cNvSpPr/>
      </xdr:nvSpPr>
      <xdr:spPr>
        <a:xfrm>
          <a:off x="47117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10389</xdr:rowOff>
    </xdr:from>
    <xdr:ext cx="405111" cy="259045"/>
    <xdr:sp macro="" textlink="">
      <xdr:nvSpPr>
        <xdr:cNvPr id="86" name="有形固定資産減価償却率該当値テキスト"/>
        <xdr:cNvSpPr txBox="1"/>
      </xdr:nvSpPr>
      <xdr:spPr>
        <a:xfrm>
          <a:off x="4813300" y="60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7" name="楕円 86"/>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21590</xdr:rowOff>
    </xdr:from>
    <xdr:to>
      <xdr:col>23</xdr:col>
      <xdr:colOff>85725</xdr:colOff>
      <xdr:row>31</xdr:row>
      <xdr:rowOff>82762</xdr:rowOff>
    </xdr:to>
    <xdr:cxnSp macro="">
      <xdr:nvCxnSpPr>
        <xdr:cNvPr id="88" name="直線コネクタ 87"/>
        <xdr:cNvCxnSpPr/>
      </xdr:nvCxnSpPr>
      <xdr:spPr>
        <a:xfrm>
          <a:off x="4051300" y="610806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9" name="楕円 88"/>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21590</xdr:rowOff>
    </xdr:to>
    <xdr:cxnSp macro="">
      <xdr:nvCxnSpPr>
        <xdr:cNvPr id="90" name="直線コネクタ 89"/>
        <xdr:cNvCxnSpPr/>
      </xdr:nvCxnSpPr>
      <xdr:spPr>
        <a:xfrm>
          <a:off x="3289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19897</xdr:rowOff>
    </xdr:from>
    <xdr:to>
      <xdr:col>11</xdr:col>
      <xdr:colOff>187325</xdr:colOff>
      <xdr:row>30</xdr:row>
      <xdr:rowOff>121497</xdr:rowOff>
    </xdr:to>
    <xdr:sp macro="" textlink="">
      <xdr:nvSpPr>
        <xdr:cNvPr id="91" name="楕円 90"/>
        <xdr:cNvSpPr/>
      </xdr:nvSpPr>
      <xdr:spPr>
        <a:xfrm>
          <a:off x="2476500" y="593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70697</xdr:rowOff>
    </xdr:from>
    <xdr:to>
      <xdr:col>15</xdr:col>
      <xdr:colOff>136525</xdr:colOff>
      <xdr:row>30</xdr:row>
      <xdr:rowOff>139065</xdr:rowOff>
    </xdr:to>
    <xdr:cxnSp macro="">
      <xdr:nvCxnSpPr>
        <xdr:cNvPr id="92" name="直線コネクタ 91"/>
        <xdr:cNvCxnSpPr/>
      </xdr:nvCxnSpPr>
      <xdr:spPr>
        <a:xfrm>
          <a:off x="2527300" y="598572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119380</xdr:rowOff>
    </xdr:from>
    <xdr:to>
      <xdr:col>7</xdr:col>
      <xdr:colOff>187325</xdr:colOff>
      <xdr:row>30</xdr:row>
      <xdr:rowOff>49530</xdr:rowOff>
    </xdr:to>
    <xdr:sp macro="" textlink="">
      <xdr:nvSpPr>
        <xdr:cNvPr id="93" name="楕円 92"/>
        <xdr:cNvSpPr/>
      </xdr:nvSpPr>
      <xdr:spPr>
        <a:xfrm>
          <a:off x="1714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170180</xdr:rowOff>
    </xdr:from>
    <xdr:to>
      <xdr:col>11</xdr:col>
      <xdr:colOff>136525</xdr:colOff>
      <xdr:row>30</xdr:row>
      <xdr:rowOff>70697</xdr:rowOff>
    </xdr:to>
    <xdr:cxnSp macro="">
      <xdr:nvCxnSpPr>
        <xdr:cNvPr id="94" name="直線コネクタ 93"/>
        <xdr:cNvCxnSpPr/>
      </xdr:nvCxnSpPr>
      <xdr:spPr>
        <a:xfrm>
          <a:off x="1765300" y="591375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5" name="n_1aveValue有形固定資産減価償却率"/>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96" name="n_2aveValue有形固定資産減価償却率"/>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7"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98" name="n_4aveValue有形固定資産減価償却率"/>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9" name="n_1main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0"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138024</xdr:rowOff>
    </xdr:from>
    <xdr:ext cx="405111" cy="259045"/>
    <xdr:sp macro="" textlink="">
      <xdr:nvSpPr>
        <xdr:cNvPr id="101" name="n_3mainValue有形固定資産減価償却率"/>
        <xdr:cNvSpPr txBox="1"/>
      </xdr:nvSpPr>
      <xdr:spPr>
        <a:xfrm>
          <a:off x="2324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66057</xdr:rowOff>
    </xdr:from>
    <xdr:ext cx="405111" cy="259045"/>
    <xdr:sp macro="" textlink="">
      <xdr:nvSpPr>
        <xdr:cNvPr id="102" name="n_4mainValue有形固定資産減価償却率"/>
        <xdr:cNvSpPr txBox="1"/>
      </xdr:nvSpPr>
      <xdr:spPr>
        <a:xfrm>
          <a:off x="1562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債務償還比率は良化傾向にあり、類似団体平均値と同程度にまで低下している。</a:t>
          </a:r>
        </a:p>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これは、南和広域医療企業団の地方債償還に係る将来負担額が減少したことや基金の取崩額の減少などによるものである。</a:t>
          </a:r>
        </a:p>
        <a:p>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においては、基金は増加し、将来負担額が減少したことが影響しているが、基金の増加は一時的なものであり、一部事務組合に関する将来負担額が大きいため、次年度以降は悪化することが推測される。今後も引き続き業務の効率化・経費削減に取り組むとともに、補助金・負担金の見直し等を検討していくことで改善に努める。</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1" name="直線コネクタ 130"/>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2"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3" name="直線コネクタ 132"/>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36" name="債務償還比率平均値テキスト"/>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7" name="フローチャート: 判断 136"/>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38" name="フローチャート: 判断 137"/>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39" name="フローチャート: 判断 138"/>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0" name="フローチャート: 判断 139"/>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1" name="フローチャート: 判断 140"/>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38488</xdr:rowOff>
    </xdr:from>
    <xdr:to>
      <xdr:col>76</xdr:col>
      <xdr:colOff>73025</xdr:colOff>
      <xdr:row>30</xdr:row>
      <xdr:rowOff>140088</xdr:rowOff>
    </xdr:to>
    <xdr:sp macro="" textlink="">
      <xdr:nvSpPr>
        <xdr:cNvPr id="147" name="楕円 146"/>
        <xdr:cNvSpPr/>
      </xdr:nvSpPr>
      <xdr:spPr>
        <a:xfrm>
          <a:off x="14744700" y="5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16915</xdr:rowOff>
    </xdr:from>
    <xdr:ext cx="469744" cy="259045"/>
    <xdr:sp macro="" textlink="">
      <xdr:nvSpPr>
        <xdr:cNvPr id="148" name="債務償還比率該当値テキスト"/>
        <xdr:cNvSpPr txBox="1"/>
      </xdr:nvSpPr>
      <xdr:spPr>
        <a:xfrm>
          <a:off x="14846300" y="593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29083</xdr:rowOff>
    </xdr:from>
    <xdr:to>
      <xdr:col>72</xdr:col>
      <xdr:colOff>123825</xdr:colOff>
      <xdr:row>31</xdr:row>
      <xdr:rowOff>130683</xdr:rowOff>
    </xdr:to>
    <xdr:sp macro="" textlink="">
      <xdr:nvSpPr>
        <xdr:cNvPr id="149" name="楕円 148"/>
        <xdr:cNvSpPr/>
      </xdr:nvSpPr>
      <xdr:spPr>
        <a:xfrm>
          <a:off x="14033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89288</xdr:rowOff>
    </xdr:from>
    <xdr:to>
      <xdr:col>76</xdr:col>
      <xdr:colOff>22225</xdr:colOff>
      <xdr:row>31</xdr:row>
      <xdr:rowOff>79883</xdr:rowOff>
    </xdr:to>
    <xdr:cxnSp macro="">
      <xdr:nvCxnSpPr>
        <xdr:cNvPr id="150" name="直線コネクタ 149"/>
        <xdr:cNvCxnSpPr/>
      </xdr:nvCxnSpPr>
      <xdr:spPr>
        <a:xfrm flipV="1">
          <a:off x="14084300" y="6004313"/>
          <a:ext cx="711200" cy="16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44866</xdr:rowOff>
    </xdr:from>
    <xdr:to>
      <xdr:col>68</xdr:col>
      <xdr:colOff>123825</xdr:colOff>
      <xdr:row>32</xdr:row>
      <xdr:rowOff>146466</xdr:rowOff>
    </xdr:to>
    <xdr:sp macro="" textlink="">
      <xdr:nvSpPr>
        <xdr:cNvPr id="151" name="楕円 150"/>
        <xdr:cNvSpPr/>
      </xdr:nvSpPr>
      <xdr:spPr>
        <a:xfrm>
          <a:off x="13271500" y="63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79883</xdr:rowOff>
    </xdr:from>
    <xdr:to>
      <xdr:col>72</xdr:col>
      <xdr:colOff>73025</xdr:colOff>
      <xdr:row>32</xdr:row>
      <xdr:rowOff>95666</xdr:rowOff>
    </xdr:to>
    <xdr:cxnSp macro="">
      <xdr:nvCxnSpPr>
        <xdr:cNvPr id="152" name="直線コネクタ 151"/>
        <xdr:cNvCxnSpPr/>
      </xdr:nvCxnSpPr>
      <xdr:spPr>
        <a:xfrm flipV="1">
          <a:off x="13322300" y="6166358"/>
          <a:ext cx="762000" cy="1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31312</xdr:rowOff>
    </xdr:from>
    <xdr:to>
      <xdr:col>64</xdr:col>
      <xdr:colOff>123825</xdr:colOff>
      <xdr:row>32</xdr:row>
      <xdr:rowOff>132912</xdr:rowOff>
    </xdr:to>
    <xdr:sp macro="" textlink="">
      <xdr:nvSpPr>
        <xdr:cNvPr id="153" name="楕円 152"/>
        <xdr:cNvSpPr/>
      </xdr:nvSpPr>
      <xdr:spPr>
        <a:xfrm>
          <a:off x="12509500" y="62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82112</xdr:rowOff>
    </xdr:from>
    <xdr:to>
      <xdr:col>68</xdr:col>
      <xdr:colOff>73025</xdr:colOff>
      <xdr:row>32</xdr:row>
      <xdr:rowOff>95666</xdr:rowOff>
    </xdr:to>
    <xdr:cxnSp macro="">
      <xdr:nvCxnSpPr>
        <xdr:cNvPr id="154" name="直線コネクタ 153"/>
        <xdr:cNvCxnSpPr/>
      </xdr:nvCxnSpPr>
      <xdr:spPr>
        <a:xfrm>
          <a:off x="12560300" y="6340037"/>
          <a:ext cx="762000" cy="1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140201</xdr:rowOff>
    </xdr:from>
    <xdr:to>
      <xdr:col>60</xdr:col>
      <xdr:colOff>123825</xdr:colOff>
      <xdr:row>31</xdr:row>
      <xdr:rowOff>70351</xdr:rowOff>
    </xdr:to>
    <xdr:sp macro="" textlink="">
      <xdr:nvSpPr>
        <xdr:cNvPr id="155" name="楕円 154"/>
        <xdr:cNvSpPr/>
      </xdr:nvSpPr>
      <xdr:spPr>
        <a:xfrm>
          <a:off x="11747500" y="60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19551</xdr:rowOff>
    </xdr:from>
    <xdr:to>
      <xdr:col>64</xdr:col>
      <xdr:colOff>73025</xdr:colOff>
      <xdr:row>32</xdr:row>
      <xdr:rowOff>82112</xdr:rowOff>
    </xdr:to>
    <xdr:cxnSp macro="">
      <xdr:nvCxnSpPr>
        <xdr:cNvPr id="156" name="直線コネクタ 155"/>
        <xdr:cNvCxnSpPr/>
      </xdr:nvCxnSpPr>
      <xdr:spPr>
        <a:xfrm>
          <a:off x="11798300" y="6106026"/>
          <a:ext cx="762000" cy="23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7"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58" name="n_2aveValue債務償還比率"/>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9"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60"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121810</xdr:rowOff>
    </xdr:from>
    <xdr:ext cx="469744" cy="259045"/>
    <xdr:sp macro="" textlink="">
      <xdr:nvSpPr>
        <xdr:cNvPr id="161" name="n_1mainValue債務償還比率"/>
        <xdr:cNvSpPr txBox="1"/>
      </xdr:nvSpPr>
      <xdr:spPr>
        <a:xfrm>
          <a:off x="13836727" y="62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137593</xdr:rowOff>
    </xdr:from>
    <xdr:ext cx="469744" cy="259045"/>
    <xdr:sp macro="" textlink="">
      <xdr:nvSpPr>
        <xdr:cNvPr id="162" name="n_2mainValue債務償還比率"/>
        <xdr:cNvSpPr txBox="1"/>
      </xdr:nvSpPr>
      <xdr:spPr>
        <a:xfrm>
          <a:off x="13087427" y="639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124039</xdr:rowOff>
    </xdr:from>
    <xdr:ext cx="469744" cy="259045"/>
    <xdr:sp macro="" textlink="">
      <xdr:nvSpPr>
        <xdr:cNvPr id="163" name="n_3mainValue債務償還比率"/>
        <xdr:cNvSpPr txBox="1"/>
      </xdr:nvSpPr>
      <xdr:spPr>
        <a:xfrm>
          <a:off x="12325427" y="638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61478</xdr:rowOff>
    </xdr:from>
    <xdr:ext cx="469744" cy="259045"/>
    <xdr:sp macro="" textlink="">
      <xdr:nvSpPr>
        <xdr:cNvPr id="164" name="n_4mainValue債務償還比率"/>
        <xdr:cNvSpPr txBox="1"/>
      </xdr:nvSpPr>
      <xdr:spPr>
        <a:xfrm>
          <a:off x="11563427" y="614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17,123
16,867
38.10
10,989,466
10,308,611
61,608
4,944,323
6,283,975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52070</xdr:rowOff>
    </xdr:from>
    <xdr:to>
      <xdr:col>24</xdr:col>
      <xdr:colOff>114300</xdr:colOff>
      <xdr:row>38</xdr:row>
      <xdr:rowOff>153670</xdr:rowOff>
    </xdr:to>
    <xdr:sp macro="" textlink="">
      <xdr:nvSpPr>
        <xdr:cNvPr id="73" name="楕円 72"/>
        <xdr:cNvSpPr/>
      </xdr:nvSpPr>
      <xdr:spPr>
        <a:xfrm>
          <a:off x="4584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30497</xdr:rowOff>
    </xdr:from>
    <xdr:ext cx="405111" cy="259045"/>
    <xdr:sp macro="" textlink="">
      <xdr:nvSpPr>
        <xdr:cNvPr id="74" name="【道路】&#10;有形固定資産減価償却率該当値テキスト"/>
        <xdr:cNvSpPr txBox="1"/>
      </xdr:nvSpPr>
      <xdr:spPr>
        <a:xfrm>
          <a:off x="4673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5" name="楕円 74"/>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102870</xdr:rowOff>
    </xdr:to>
    <xdr:cxnSp macro="">
      <xdr:nvCxnSpPr>
        <xdr:cNvPr id="76" name="直線コネクタ 75"/>
        <xdr:cNvCxnSpPr/>
      </xdr:nvCxnSpPr>
      <xdr:spPr>
        <a:xfrm>
          <a:off x="3797300" y="65798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149225</xdr:rowOff>
    </xdr:from>
    <xdr:to>
      <xdr:col>15</xdr:col>
      <xdr:colOff>101600</xdr:colOff>
      <xdr:row>38</xdr:row>
      <xdr:rowOff>79375</xdr:rowOff>
    </xdr:to>
    <xdr:sp macro="" textlink="">
      <xdr:nvSpPr>
        <xdr:cNvPr id="77" name="楕円 76"/>
        <xdr:cNvSpPr/>
      </xdr:nvSpPr>
      <xdr:spPr>
        <a:xfrm>
          <a:off x="2857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28575</xdr:rowOff>
    </xdr:from>
    <xdr:to>
      <xdr:col>19</xdr:col>
      <xdr:colOff>177800</xdr:colOff>
      <xdr:row>38</xdr:row>
      <xdr:rowOff>64770</xdr:rowOff>
    </xdr:to>
    <xdr:cxnSp macro="">
      <xdr:nvCxnSpPr>
        <xdr:cNvPr id="78" name="直線コネクタ 77"/>
        <xdr:cNvCxnSpPr/>
      </xdr:nvCxnSpPr>
      <xdr:spPr>
        <a:xfrm>
          <a:off x="2908300" y="6543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111125</xdr:rowOff>
    </xdr:from>
    <xdr:to>
      <xdr:col>10</xdr:col>
      <xdr:colOff>165100</xdr:colOff>
      <xdr:row>38</xdr:row>
      <xdr:rowOff>41275</xdr:rowOff>
    </xdr:to>
    <xdr:sp macro="" textlink="">
      <xdr:nvSpPr>
        <xdr:cNvPr id="79" name="楕円 78"/>
        <xdr:cNvSpPr/>
      </xdr:nvSpPr>
      <xdr:spPr>
        <a:xfrm>
          <a:off x="1968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161925</xdr:rowOff>
    </xdr:from>
    <xdr:to>
      <xdr:col>15</xdr:col>
      <xdr:colOff>50800</xdr:colOff>
      <xdr:row>38</xdr:row>
      <xdr:rowOff>28575</xdr:rowOff>
    </xdr:to>
    <xdr:cxnSp macro="">
      <xdr:nvCxnSpPr>
        <xdr:cNvPr id="80" name="直線コネクタ 79"/>
        <xdr:cNvCxnSpPr/>
      </xdr:nvCxnSpPr>
      <xdr:spPr>
        <a:xfrm>
          <a:off x="2019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67310</xdr:rowOff>
    </xdr:from>
    <xdr:to>
      <xdr:col>6</xdr:col>
      <xdr:colOff>38100</xdr:colOff>
      <xdr:row>37</xdr:row>
      <xdr:rowOff>168910</xdr:rowOff>
    </xdr:to>
    <xdr:sp macro="" textlink="">
      <xdr:nvSpPr>
        <xdr:cNvPr id="81" name="楕円 80"/>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118110</xdr:rowOff>
    </xdr:from>
    <xdr:to>
      <xdr:col>10</xdr:col>
      <xdr:colOff>114300</xdr:colOff>
      <xdr:row>37</xdr:row>
      <xdr:rowOff>161925</xdr:rowOff>
    </xdr:to>
    <xdr:cxnSp macro="">
      <xdr:nvCxnSpPr>
        <xdr:cNvPr id="82" name="直線コネクタ 81"/>
        <xdr:cNvCxnSpPr/>
      </xdr:nvCxnSpPr>
      <xdr:spPr>
        <a:xfrm>
          <a:off x="1130300" y="6461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83"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4"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5" name="n_3aveValue【道路】&#10;有形固定資産減価償却率"/>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106697</xdr:rowOff>
    </xdr:from>
    <xdr:ext cx="405111" cy="259045"/>
    <xdr:sp macro="" textlink="">
      <xdr:nvSpPr>
        <xdr:cNvPr id="87" name="n_1mainValue【道路】&#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8" name="n_2mainValue【道路】&#10;有形固定資産減価償却率"/>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9" name="n_3mainValue【道路】&#10;有形固定資産減価償却率"/>
        <xdr:cNvSpPr txBox="1"/>
      </xdr:nvSpPr>
      <xdr:spPr>
        <a:xfrm>
          <a:off x="1816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90" name="n_4mainValue【道路】&#10;有形固定資産減価償却率"/>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12" name="直線コネクタ 111"/>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3"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4" name="直線コネクタ 113"/>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5"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6" name="直線コネクタ 115"/>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58431</xdr:rowOff>
    </xdr:from>
    <xdr:ext cx="534377" cy="259045"/>
    <xdr:sp macro="" textlink="">
      <xdr:nvSpPr>
        <xdr:cNvPr id="117" name="【道路】&#10;一人当たり延長平均値テキスト"/>
        <xdr:cNvSpPr txBox="1"/>
      </xdr:nvSpPr>
      <xdr:spPr>
        <a:xfrm>
          <a:off x="10515600" y="6916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8" name="フローチャート: 判断 117"/>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9" name="フローチャート: 判断 118"/>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20" name="フローチャート: 判断 119"/>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21" name="フローチャート: 判断 120"/>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22" name="フローチャート: 判断 121"/>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72605</xdr:rowOff>
    </xdr:from>
    <xdr:to>
      <xdr:col>55</xdr:col>
      <xdr:colOff>50800</xdr:colOff>
      <xdr:row>42</xdr:row>
      <xdr:rowOff>2755</xdr:rowOff>
    </xdr:to>
    <xdr:sp macro="" textlink="">
      <xdr:nvSpPr>
        <xdr:cNvPr id="128" name="楕円 127"/>
        <xdr:cNvSpPr/>
      </xdr:nvSpPr>
      <xdr:spPr>
        <a:xfrm>
          <a:off x="10426700" y="71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13981</xdr:rowOff>
    </xdr:from>
    <xdr:ext cx="534377" cy="259045"/>
    <xdr:sp macro="" textlink="">
      <xdr:nvSpPr>
        <xdr:cNvPr id="129" name="【道路】&#10;一人当たり延長該当値テキスト"/>
        <xdr:cNvSpPr txBox="1"/>
      </xdr:nvSpPr>
      <xdr:spPr>
        <a:xfrm>
          <a:off x="10515600" y="704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72796</xdr:rowOff>
    </xdr:from>
    <xdr:to>
      <xdr:col>50</xdr:col>
      <xdr:colOff>165100</xdr:colOff>
      <xdr:row>42</xdr:row>
      <xdr:rowOff>2946</xdr:rowOff>
    </xdr:to>
    <xdr:sp macro="" textlink="">
      <xdr:nvSpPr>
        <xdr:cNvPr id="130" name="楕円 129"/>
        <xdr:cNvSpPr/>
      </xdr:nvSpPr>
      <xdr:spPr>
        <a:xfrm>
          <a:off x="9588500" y="71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123405</xdr:rowOff>
    </xdr:from>
    <xdr:to>
      <xdr:col>55</xdr:col>
      <xdr:colOff>0</xdr:colOff>
      <xdr:row>41</xdr:row>
      <xdr:rowOff>123596</xdr:rowOff>
    </xdr:to>
    <xdr:cxnSp macro="">
      <xdr:nvCxnSpPr>
        <xdr:cNvPr id="131" name="直線コネクタ 130"/>
        <xdr:cNvCxnSpPr/>
      </xdr:nvCxnSpPr>
      <xdr:spPr>
        <a:xfrm flipV="1">
          <a:off x="9639300" y="715285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72941</xdr:rowOff>
    </xdr:from>
    <xdr:to>
      <xdr:col>46</xdr:col>
      <xdr:colOff>38100</xdr:colOff>
      <xdr:row>42</xdr:row>
      <xdr:rowOff>3091</xdr:rowOff>
    </xdr:to>
    <xdr:sp macro="" textlink="">
      <xdr:nvSpPr>
        <xdr:cNvPr id="132" name="楕円 131"/>
        <xdr:cNvSpPr/>
      </xdr:nvSpPr>
      <xdr:spPr>
        <a:xfrm>
          <a:off x="8699500" y="71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123596</xdr:rowOff>
    </xdr:from>
    <xdr:to>
      <xdr:col>50</xdr:col>
      <xdr:colOff>114300</xdr:colOff>
      <xdr:row>41</xdr:row>
      <xdr:rowOff>123741</xdr:rowOff>
    </xdr:to>
    <xdr:cxnSp macro="">
      <xdr:nvCxnSpPr>
        <xdr:cNvPr id="133" name="直線コネクタ 132"/>
        <xdr:cNvCxnSpPr/>
      </xdr:nvCxnSpPr>
      <xdr:spPr>
        <a:xfrm flipV="1">
          <a:off x="8750300" y="7153046"/>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73106</xdr:rowOff>
    </xdr:from>
    <xdr:to>
      <xdr:col>41</xdr:col>
      <xdr:colOff>101600</xdr:colOff>
      <xdr:row>42</xdr:row>
      <xdr:rowOff>3256</xdr:rowOff>
    </xdr:to>
    <xdr:sp macro="" textlink="">
      <xdr:nvSpPr>
        <xdr:cNvPr id="134" name="楕円 133"/>
        <xdr:cNvSpPr/>
      </xdr:nvSpPr>
      <xdr:spPr>
        <a:xfrm>
          <a:off x="7810500" y="71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123741</xdr:rowOff>
    </xdr:from>
    <xdr:to>
      <xdr:col>45</xdr:col>
      <xdr:colOff>177800</xdr:colOff>
      <xdr:row>41</xdr:row>
      <xdr:rowOff>123906</xdr:rowOff>
    </xdr:to>
    <xdr:cxnSp macro="">
      <xdr:nvCxnSpPr>
        <xdr:cNvPr id="135" name="直線コネクタ 134"/>
        <xdr:cNvCxnSpPr/>
      </xdr:nvCxnSpPr>
      <xdr:spPr>
        <a:xfrm flipV="1">
          <a:off x="7861300" y="7153191"/>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73226</xdr:rowOff>
    </xdr:from>
    <xdr:to>
      <xdr:col>36</xdr:col>
      <xdr:colOff>165100</xdr:colOff>
      <xdr:row>42</xdr:row>
      <xdr:rowOff>3376</xdr:rowOff>
    </xdr:to>
    <xdr:sp macro="" textlink="">
      <xdr:nvSpPr>
        <xdr:cNvPr id="136" name="楕円 135"/>
        <xdr:cNvSpPr/>
      </xdr:nvSpPr>
      <xdr:spPr>
        <a:xfrm>
          <a:off x="6921500" y="71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123906</xdr:rowOff>
    </xdr:from>
    <xdr:to>
      <xdr:col>41</xdr:col>
      <xdr:colOff>50800</xdr:colOff>
      <xdr:row>41</xdr:row>
      <xdr:rowOff>124026</xdr:rowOff>
    </xdr:to>
    <xdr:cxnSp macro="">
      <xdr:nvCxnSpPr>
        <xdr:cNvPr id="137" name="直線コネクタ 136"/>
        <xdr:cNvCxnSpPr/>
      </xdr:nvCxnSpPr>
      <xdr:spPr>
        <a:xfrm flipV="1">
          <a:off x="6972300" y="7153356"/>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8"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9"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40"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41"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165523</xdr:rowOff>
    </xdr:from>
    <xdr:ext cx="534377" cy="259045"/>
    <xdr:sp macro="" textlink="">
      <xdr:nvSpPr>
        <xdr:cNvPr id="142" name="n_1mainValue【道路】&#10;一人当たり延長"/>
        <xdr:cNvSpPr txBox="1"/>
      </xdr:nvSpPr>
      <xdr:spPr>
        <a:xfrm>
          <a:off x="9359411" y="71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165668</xdr:rowOff>
    </xdr:from>
    <xdr:ext cx="534377" cy="259045"/>
    <xdr:sp macro="" textlink="">
      <xdr:nvSpPr>
        <xdr:cNvPr id="143" name="n_2mainValue【道路】&#10;一人当たり延長"/>
        <xdr:cNvSpPr txBox="1"/>
      </xdr:nvSpPr>
      <xdr:spPr>
        <a:xfrm>
          <a:off x="8483111" y="71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165833</xdr:rowOff>
    </xdr:from>
    <xdr:ext cx="534377" cy="259045"/>
    <xdr:sp macro="" textlink="">
      <xdr:nvSpPr>
        <xdr:cNvPr id="144" name="n_3mainValue【道路】&#10;一人当たり延長"/>
        <xdr:cNvSpPr txBox="1"/>
      </xdr:nvSpPr>
      <xdr:spPr>
        <a:xfrm>
          <a:off x="7594111" y="719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165953</xdr:rowOff>
    </xdr:from>
    <xdr:ext cx="534377" cy="259045"/>
    <xdr:sp macro="" textlink="">
      <xdr:nvSpPr>
        <xdr:cNvPr id="145" name="n_4mainValue【道路】&#10;一人当たり延長"/>
        <xdr:cNvSpPr txBox="1"/>
      </xdr:nvSpPr>
      <xdr:spPr>
        <a:xfrm>
          <a:off x="6705111" y="71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70" name="直線コネクタ 169"/>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71"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72" name="直線コネクタ 171"/>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73"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4" name="直線コネクタ 17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75"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6" name="フローチャート: 判断 175"/>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7" name="フローチャート: 判断 176"/>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8" name="フローチャート: 判断 177"/>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9" name="フローチャート: 判断 178"/>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80" name="フローチャート: 判断 179"/>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86" name="楕円 185"/>
        <xdr:cNvSpPr/>
      </xdr:nvSpPr>
      <xdr:spPr>
        <a:xfrm>
          <a:off x="4584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21607</xdr:rowOff>
    </xdr:from>
    <xdr:ext cx="405111" cy="259045"/>
    <xdr:sp macro="" textlink="">
      <xdr:nvSpPr>
        <xdr:cNvPr id="187" name="【橋りょう・トンネル】&#10;有形固定資産減価償却率該当値テキスト"/>
        <xdr:cNvSpPr txBox="1"/>
      </xdr:nvSpPr>
      <xdr:spPr>
        <a:xfrm>
          <a:off x="4673600"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156845</xdr:rowOff>
    </xdr:from>
    <xdr:to>
      <xdr:col>20</xdr:col>
      <xdr:colOff>38100</xdr:colOff>
      <xdr:row>57</xdr:row>
      <xdr:rowOff>86995</xdr:rowOff>
    </xdr:to>
    <xdr:sp macro="" textlink="">
      <xdr:nvSpPr>
        <xdr:cNvPr id="188" name="楕円 187"/>
        <xdr:cNvSpPr/>
      </xdr:nvSpPr>
      <xdr:spPr>
        <a:xfrm>
          <a:off x="3746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36195</xdr:rowOff>
    </xdr:from>
    <xdr:to>
      <xdr:col>24</xdr:col>
      <xdr:colOff>63500</xdr:colOff>
      <xdr:row>57</xdr:row>
      <xdr:rowOff>49530</xdr:rowOff>
    </xdr:to>
    <xdr:cxnSp macro="">
      <xdr:nvCxnSpPr>
        <xdr:cNvPr id="189" name="直線コネクタ 188"/>
        <xdr:cNvCxnSpPr/>
      </xdr:nvCxnSpPr>
      <xdr:spPr>
        <a:xfrm>
          <a:off x="3797300" y="98088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126365</xdr:rowOff>
    </xdr:from>
    <xdr:to>
      <xdr:col>15</xdr:col>
      <xdr:colOff>101600</xdr:colOff>
      <xdr:row>57</xdr:row>
      <xdr:rowOff>56515</xdr:rowOff>
    </xdr:to>
    <xdr:sp macro="" textlink="">
      <xdr:nvSpPr>
        <xdr:cNvPr id="190" name="楕円 189"/>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xdr:rowOff>
    </xdr:from>
    <xdr:to>
      <xdr:col>19</xdr:col>
      <xdr:colOff>177800</xdr:colOff>
      <xdr:row>57</xdr:row>
      <xdr:rowOff>36195</xdr:rowOff>
    </xdr:to>
    <xdr:cxnSp macro="">
      <xdr:nvCxnSpPr>
        <xdr:cNvPr id="191" name="直線コネクタ 190"/>
        <xdr:cNvCxnSpPr/>
      </xdr:nvCxnSpPr>
      <xdr:spPr>
        <a:xfrm>
          <a:off x="2908300" y="97783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93980</xdr:rowOff>
    </xdr:from>
    <xdr:to>
      <xdr:col>10</xdr:col>
      <xdr:colOff>165100</xdr:colOff>
      <xdr:row>57</xdr:row>
      <xdr:rowOff>24130</xdr:rowOff>
    </xdr:to>
    <xdr:sp macro="" textlink="">
      <xdr:nvSpPr>
        <xdr:cNvPr id="192" name="楕円 191"/>
        <xdr:cNvSpPr/>
      </xdr:nvSpPr>
      <xdr:spPr>
        <a:xfrm>
          <a:off x="1968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144780</xdr:rowOff>
    </xdr:from>
    <xdr:to>
      <xdr:col>15</xdr:col>
      <xdr:colOff>50800</xdr:colOff>
      <xdr:row>57</xdr:row>
      <xdr:rowOff>5715</xdr:rowOff>
    </xdr:to>
    <xdr:cxnSp macro="">
      <xdr:nvCxnSpPr>
        <xdr:cNvPr id="193" name="直線コネクタ 192"/>
        <xdr:cNvCxnSpPr/>
      </xdr:nvCxnSpPr>
      <xdr:spPr>
        <a:xfrm>
          <a:off x="2019300" y="97459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4" name="楕円 193"/>
        <xdr:cNvSpPr/>
      </xdr:nvSpPr>
      <xdr:spPr>
        <a:xfrm>
          <a:off x="107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56</xdr:row>
      <xdr:rowOff>144780</xdr:rowOff>
    </xdr:to>
    <xdr:cxnSp macro="">
      <xdr:nvCxnSpPr>
        <xdr:cNvPr id="195" name="直線コネクタ 194"/>
        <xdr:cNvCxnSpPr/>
      </xdr:nvCxnSpPr>
      <xdr:spPr>
        <a:xfrm>
          <a:off x="1130300" y="9715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161942</xdr:rowOff>
    </xdr:from>
    <xdr:ext cx="405111" cy="259045"/>
    <xdr:sp macro="" textlink="">
      <xdr:nvSpPr>
        <xdr:cNvPr id="196" name="n_1aveValue【橋りょう・トンネル】&#10;有形固定資産減価償却率"/>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7"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98" name="n_3aveValue【橋りょう・トンネル】&#10;有形固定資産減価償却率"/>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99" name="n_4aveValue【橋りょう・トンネル】&#10;有形固定資産減価償却率"/>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103522</xdr:rowOff>
    </xdr:from>
    <xdr:ext cx="405111" cy="259045"/>
    <xdr:sp macro="" textlink="">
      <xdr:nvSpPr>
        <xdr:cNvPr id="200" name="n_1mainValue【橋りょう・トンネル】&#10;有形固定資産減価償却率"/>
        <xdr:cNvSpPr txBox="1"/>
      </xdr:nvSpPr>
      <xdr:spPr>
        <a:xfrm>
          <a:off x="3582044" y="953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73042</xdr:rowOff>
    </xdr:from>
    <xdr:ext cx="405111" cy="259045"/>
    <xdr:sp macro="" textlink="">
      <xdr:nvSpPr>
        <xdr:cNvPr id="201" name="n_2mainValue【橋りょう・トンネル】&#10;有形固定資産減価償却率"/>
        <xdr:cNvSpPr txBox="1"/>
      </xdr:nvSpPr>
      <xdr:spPr>
        <a:xfrm>
          <a:off x="2705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40657</xdr:rowOff>
    </xdr:from>
    <xdr:ext cx="405111" cy="259045"/>
    <xdr:sp macro="" textlink="">
      <xdr:nvSpPr>
        <xdr:cNvPr id="202" name="n_3mainValue【橋りょう・トンネル】&#10;有形固定資産減価償却率"/>
        <xdr:cNvSpPr txBox="1"/>
      </xdr:nvSpPr>
      <xdr:spPr>
        <a:xfrm>
          <a:off x="18167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203" name="n_4mainValue【橋りょう・トンネル】&#10;有形固定資産減価償却率"/>
        <xdr:cNvSpPr txBox="1"/>
      </xdr:nvSpPr>
      <xdr:spPr>
        <a:xfrm>
          <a:off x="927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5" name="テキスト ボックス 224"/>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29" name="直線コネクタ 228"/>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0"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1" name="直線コネクタ 230"/>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32"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33" name="直線コネクタ 232"/>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95290</xdr:rowOff>
    </xdr:from>
    <xdr:ext cx="599010" cy="259045"/>
    <xdr:sp macro="" textlink="">
      <xdr:nvSpPr>
        <xdr:cNvPr id="234" name="【橋りょう・トンネル】&#10;一人当たり有形固定資産（償却資産）額平均値テキスト"/>
        <xdr:cNvSpPr txBox="1"/>
      </xdr:nvSpPr>
      <xdr:spPr>
        <a:xfrm>
          <a:off x="10515600" y="1072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35" name="フローチャート: 判断 234"/>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36" name="フローチャート: 判断 235"/>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37" name="フローチャート: 判断 236"/>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38" name="フローチャート: 判断 237"/>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39" name="フローチャート: 判断 238"/>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23556</xdr:rowOff>
    </xdr:from>
    <xdr:to>
      <xdr:col>55</xdr:col>
      <xdr:colOff>50800</xdr:colOff>
      <xdr:row>64</xdr:row>
      <xdr:rowOff>125156</xdr:rowOff>
    </xdr:to>
    <xdr:sp macro="" textlink="">
      <xdr:nvSpPr>
        <xdr:cNvPr id="245" name="楕円 244"/>
        <xdr:cNvSpPr/>
      </xdr:nvSpPr>
      <xdr:spPr>
        <a:xfrm>
          <a:off x="10426700" y="109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109933</xdr:rowOff>
    </xdr:from>
    <xdr:ext cx="599010" cy="259045"/>
    <xdr:sp macro="" textlink="">
      <xdr:nvSpPr>
        <xdr:cNvPr id="246" name="【橋りょう・トンネル】&#10;一人当たり有形固定資産（償却資産）額該当値テキスト"/>
        <xdr:cNvSpPr txBox="1"/>
      </xdr:nvSpPr>
      <xdr:spPr>
        <a:xfrm>
          <a:off x="10515600" y="1091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26099</xdr:rowOff>
    </xdr:from>
    <xdr:to>
      <xdr:col>50</xdr:col>
      <xdr:colOff>165100</xdr:colOff>
      <xdr:row>64</xdr:row>
      <xdr:rowOff>127699</xdr:rowOff>
    </xdr:to>
    <xdr:sp macro="" textlink="">
      <xdr:nvSpPr>
        <xdr:cNvPr id="247" name="楕円 246"/>
        <xdr:cNvSpPr/>
      </xdr:nvSpPr>
      <xdr:spPr>
        <a:xfrm>
          <a:off x="9588500" y="109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74356</xdr:rowOff>
    </xdr:from>
    <xdr:to>
      <xdr:col>55</xdr:col>
      <xdr:colOff>0</xdr:colOff>
      <xdr:row>64</xdr:row>
      <xdr:rowOff>76899</xdr:rowOff>
    </xdr:to>
    <xdr:cxnSp macro="">
      <xdr:nvCxnSpPr>
        <xdr:cNvPr id="248" name="直線コネクタ 247"/>
        <xdr:cNvCxnSpPr/>
      </xdr:nvCxnSpPr>
      <xdr:spPr>
        <a:xfrm flipV="1">
          <a:off x="9639300" y="11047156"/>
          <a:ext cx="838200" cy="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26899</xdr:rowOff>
    </xdr:from>
    <xdr:to>
      <xdr:col>46</xdr:col>
      <xdr:colOff>38100</xdr:colOff>
      <xdr:row>64</xdr:row>
      <xdr:rowOff>128499</xdr:rowOff>
    </xdr:to>
    <xdr:sp macro="" textlink="">
      <xdr:nvSpPr>
        <xdr:cNvPr id="249" name="楕円 248"/>
        <xdr:cNvSpPr/>
      </xdr:nvSpPr>
      <xdr:spPr>
        <a:xfrm>
          <a:off x="8699500" y="109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76899</xdr:rowOff>
    </xdr:from>
    <xdr:to>
      <xdr:col>50</xdr:col>
      <xdr:colOff>114300</xdr:colOff>
      <xdr:row>64</xdr:row>
      <xdr:rowOff>77699</xdr:rowOff>
    </xdr:to>
    <xdr:cxnSp macro="">
      <xdr:nvCxnSpPr>
        <xdr:cNvPr id="250" name="直線コネクタ 249"/>
        <xdr:cNvCxnSpPr/>
      </xdr:nvCxnSpPr>
      <xdr:spPr>
        <a:xfrm flipV="1">
          <a:off x="8750300" y="1104969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27810</xdr:rowOff>
    </xdr:from>
    <xdr:to>
      <xdr:col>41</xdr:col>
      <xdr:colOff>101600</xdr:colOff>
      <xdr:row>64</xdr:row>
      <xdr:rowOff>129410</xdr:rowOff>
    </xdr:to>
    <xdr:sp macro="" textlink="">
      <xdr:nvSpPr>
        <xdr:cNvPr id="251" name="楕円 250"/>
        <xdr:cNvSpPr/>
      </xdr:nvSpPr>
      <xdr:spPr>
        <a:xfrm>
          <a:off x="7810500" y="110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77699</xdr:rowOff>
    </xdr:from>
    <xdr:to>
      <xdr:col>45</xdr:col>
      <xdr:colOff>177800</xdr:colOff>
      <xdr:row>64</xdr:row>
      <xdr:rowOff>78610</xdr:rowOff>
    </xdr:to>
    <xdr:cxnSp macro="">
      <xdr:nvCxnSpPr>
        <xdr:cNvPr id="252" name="直線コネクタ 251"/>
        <xdr:cNvCxnSpPr/>
      </xdr:nvCxnSpPr>
      <xdr:spPr>
        <a:xfrm flipV="1">
          <a:off x="7861300" y="11050499"/>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28473</xdr:rowOff>
    </xdr:from>
    <xdr:to>
      <xdr:col>36</xdr:col>
      <xdr:colOff>165100</xdr:colOff>
      <xdr:row>64</xdr:row>
      <xdr:rowOff>130073</xdr:rowOff>
    </xdr:to>
    <xdr:sp macro="" textlink="">
      <xdr:nvSpPr>
        <xdr:cNvPr id="253" name="楕円 252"/>
        <xdr:cNvSpPr/>
      </xdr:nvSpPr>
      <xdr:spPr>
        <a:xfrm>
          <a:off x="6921500" y="110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78610</xdr:rowOff>
    </xdr:from>
    <xdr:to>
      <xdr:col>41</xdr:col>
      <xdr:colOff>50800</xdr:colOff>
      <xdr:row>64</xdr:row>
      <xdr:rowOff>79273</xdr:rowOff>
    </xdr:to>
    <xdr:cxnSp macro="">
      <xdr:nvCxnSpPr>
        <xdr:cNvPr id="254" name="直線コネクタ 253"/>
        <xdr:cNvCxnSpPr/>
      </xdr:nvCxnSpPr>
      <xdr:spPr>
        <a:xfrm flipV="1">
          <a:off x="6972300" y="11051410"/>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55"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56"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57"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58"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118826</xdr:rowOff>
    </xdr:from>
    <xdr:ext cx="599010" cy="259045"/>
    <xdr:sp macro="" textlink="">
      <xdr:nvSpPr>
        <xdr:cNvPr id="259" name="n_1mainValue【橋りょう・トンネル】&#10;一人当たり有形固定資産（償却資産）額"/>
        <xdr:cNvSpPr txBox="1"/>
      </xdr:nvSpPr>
      <xdr:spPr>
        <a:xfrm>
          <a:off x="9327095" y="1109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119626</xdr:rowOff>
    </xdr:from>
    <xdr:ext cx="599010" cy="259045"/>
    <xdr:sp macro="" textlink="">
      <xdr:nvSpPr>
        <xdr:cNvPr id="260" name="n_2mainValue【橋りょう・トンネル】&#10;一人当たり有形固定資産（償却資産）額"/>
        <xdr:cNvSpPr txBox="1"/>
      </xdr:nvSpPr>
      <xdr:spPr>
        <a:xfrm>
          <a:off x="8450795" y="1109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120537</xdr:rowOff>
    </xdr:from>
    <xdr:ext cx="599010" cy="259045"/>
    <xdr:sp macro="" textlink="">
      <xdr:nvSpPr>
        <xdr:cNvPr id="261" name="n_3mainValue【橋りょう・トンネル】&#10;一人当たり有形固定資産（償却資産）額"/>
        <xdr:cNvSpPr txBox="1"/>
      </xdr:nvSpPr>
      <xdr:spPr>
        <a:xfrm>
          <a:off x="7561795" y="1109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121200</xdr:rowOff>
    </xdr:from>
    <xdr:ext cx="599010" cy="259045"/>
    <xdr:sp macro="" textlink="">
      <xdr:nvSpPr>
        <xdr:cNvPr id="262" name="n_4mainValue【橋りょう・トンネル】&#10;一人当たり有形固定資産（償却資産）額"/>
        <xdr:cNvSpPr txBox="1"/>
      </xdr:nvSpPr>
      <xdr:spPr>
        <a:xfrm>
          <a:off x="6672795" y="1109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88" name="直線コネクタ 28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9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92" name="直線コネクタ 29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119578</xdr:rowOff>
    </xdr:from>
    <xdr:ext cx="405111" cy="259045"/>
    <xdr:sp macro="" textlink="">
      <xdr:nvSpPr>
        <xdr:cNvPr id="293" name="【公営住宅】&#10;有形固定資産減価償却率平均値テキスト"/>
        <xdr:cNvSpPr txBox="1"/>
      </xdr:nvSpPr>
      <xdr:spPr>
        <a:xfrm>
          <a:off x="4673600" y="1417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94" name="フローチャート: 判断 29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95" name="フローチャート: 判断 29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96" name="フローチャート: 判断 29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97" name="フローチャート: 判断 29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98" name="フローチャート: 判断 29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55880</xdr:rowOff>
    </xdr:from>
    <xdr:to>
      <xdr:col>24</xdr:col>
      <xdr:colOff>114300</xdr:colOff>
      <xdr:row>85</xdr:row>
      <xdr:rowOff>157480</xdr:rowOff>
    </xdr:to>
    <xdr:sp macro="" textlink="">
      <xdr:nvSpPr>
        <xdr:cNvPr id="304" name="楕円 303"/>
        <xdr:cNvSpPr/>
      </xdr:nvSpPr>
      <xdr:spPr>
        <a:xfrm>
          <a:off x="45847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34307</xdr:rowOff>
    </xdr:from>
    <xdr:ext cx="405111" cy="259045"/>
    <xdr:sp macro="" textlink="">
      <xdr:nvSpPr>
        <xdr:cNvPr id="305" name="【公営住宅】&#10;有形固定資産減価償却率該当値テキスト"/>
        <xdr:cNvSpPr txBox="1"/>
      </xdr:nvSpPr>
      <xdr:spPr>
        <a:xfrm>
          <a:off x="467360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31387</xdr:rowOff>
    </xdr:from>
    <xdr:to>
      <xdr:col>20</xdr:col>
      <xdr:colOff>38100</xdr:colOff>
      <xdr:row>85</xdr:row>
      <xdr:rowOff>132987</xdr:rowOff>
    </xdr:to>
    <xdr:sp macro="" textlink="">
      <xdr:nvSpPr>
        <xdr:cNvPr id="306" name="楕円 305"/>
        <xdr:cNvSpPr/>
      </xdr:nvSpPr>
      <xdr:spPr>
        <a:xfrm>
          <a:off x="3746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82187</xdr:rowOff>
    </xdr:from>
    <xdr:to>
      <xdr:col>24</xdr:col>
      <xdr:colOff>63500</xdr:colOff>
      <xdr:row>85</xdr:row>
      <xdr:rowOff>106680</xdr:rowOff>
    </xdr:to>
    <xdr:cxnSp macro="">
      <xdr:nvCxnSpPr>
        <xdr:cNvPr id="307" name="直線コネクタ 306"/>
        <xdr:cNvCxnSpPr/>
      </xdr:nvCxnSpPr>
      <xdr:spPr>
        <a:xfrm>
          <a:off x="3797300" y="1465543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5262</xdr:rowOff>
    </xdr:from>
    <xdr:to>
      <xdr:col>15</xdr:col>
      <xdr:colOff>101600</xdr:colOff>
      <xdr:row>85</xdr:row>
      <xdr:rowOff>106862</xdr:rowOff>
    </xdr:to>
    <xdr:sp macro="" textlink="">
      <xdr:nvSpPr>
        <xdr:cNvPr id="308" name="楕円 307"/>
        <xdr:cNvSpPr/>
      </xdr:nvSpPr>
      <xdr:spPr>
        <a:xfrm>
          <a:off x="2857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56062</xdr:rowOff>
    </xdr:from>
    <xdr:to>
      <xdr:col>19</xdr:col>
      <xdr:colOff>177800</xdr:colOff>
      <xdr:row>85</xdr:row>
      <xdr:rowOff>82187</xdr:rowOff>
    </xdr:to>
    <xdr:cxnSp macro="">
      <xdr:nvCxnSpPr>
        <xdr:cNvPr id="309" name="直線コネクタ 308"/>
        <xdr:cNvCxnSpPr/>
      </xdr:nvCxnSpPr>
      <xdr:spPr>
        <a:xfrm>
          <a:off x="2908300" y="146293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10" name="楕円 309"/>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56062</xdr:rowOff>
    </xdr:to>
    <xdr:cxnSp macro="">
      <xdr:nvCxnSpPr>
        <xdr:cNvPr id="311" name="直線コネクタ 310"/>
        <xdr:cNvCxnSpPr/>
      </xdr:nvCxnSpPr>
      <xdr:spPr>
        <a:xfrm>
          <a:off x="2019300" y="145999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117929</xdr:rowOff>
    </xdr:from>
    <xdr:to>
      <xdr:col>6</xdr:col>
      <xdr:colOff>38100</xdr:colOff>
      <xdr:row>85</xdr:row>
      <xdr:rowOff>48079</xdr:rowOff>
    </xdr:to>
    <xdr:sp macro="" textlink="">
      <xdr:nvSpPr>
        <xdr:cNvPr id="312" name="楕円 311"/>
        <xdr:cNvSpPr/>
      </xdr:nvSpPr>
      <xdr:spPr>
        <a:xfrm>
          <a:off x="1079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168729</xdr:rowOff>
    </xdr:from>
    <xdr:to>
      <xdr:col>10</xdr:col>
      <xdr:colOff>114300</xdr:colOff>
      <xdr:row>85</xdr:row>
      <xdr:rowOff>26670</xdr:rowOff>
    </xdr:to>
    <xdr:cxnSp macro="">
      <xdr:nvCxnSpPr>
        <xdr:cNvPr id="313" name="直線コネクタ 312"/>
        <xdr:cNvCxnSpPr/>
      </xdr:nvCxnSpPr>
      <xdr:spPr>
        <a:xfrm>
          <a:off x="1130300" y="1457052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314" name="n_1aveValue【公営住宅】&#10;有形固定資産減価償却率"/>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315" name="n_2aveValue【公営住宅】&#10;有形固定資産減価償却率"/>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316" name="n_3aveValue【公営住宅】&#10;有形固定資産減価償却率"/>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317" name="n_4aveValue【公営住宅】&#10;有形固定資産減価償却率"/>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124114</xdr:rowOff>
    </xdr:from>
    <xdr:ext cx="405111" cy="259045"/>
    <xdr:sp macro="" textlink="">
      <xdr:nvSpPr>
        <xdr:cNvPr id="318" name="n_1mainValue【公営住宅】&#10;有形固定資産減価償却率"/>
        <xdr:cNvSpPr txBox="1"/>
      </xdr:nvSpPr>
      <xdr:spPr>
        <a:xfrm>
          <a:off x="3582044" y="1469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97989</xdr:rowOff>
    </xdr:from>
    <xdr:ext cx="405111" cy="259045"/>
    <xdr:sp macro="" textlink="">
      <xdr:nvSpPr>
        <xdr:cNvPr id="319" name="n_2mainValue【公営住宅】&#10;有形固定資産減価償却率"/>
        <xdr:cNvSpPr txBox="1"/>
      </xdr:nvSpPr>
      <xdr:spPr>
        <a:xfrm>
          <a:off x="2705744"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20" name="n_3mainValue【公営住宅】&#10;有形固定資産減価償却率"/>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39206</xdr:rowOff>
    </xdr:from>
    <xdr:ext cx="405111" cy="259045"/>
    <xdr:sp macro="" textlink="">
      <xdr:nvSpPr>
        <xdr:cNvPr id="321" name="n_4mainValue【公営住宅】&#10;有形固定資産減価償却率"/>
        <xdr:cNvSpPr txBox="1"/>
      </xdr:nvSpPr>
      <xdr:spPr>
        <a:xfrm>
          <a:off x="927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45" name="直線コネクタ 344"/>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46"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47" name="直線コネクタ 346"/>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48"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49" name="直線コネクタ 348"/>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50"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51" name="フローチャート: 判断 350"/>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52" name="フローチャート: 判断 351"/>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3" name="フローチャート: 判断 352"/>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54" name="フローチャート: 判断 353"/>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55" name="フローチャート: 判断 354"/>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140843</xdr:rowOff>
    </xdr:from>
    <xdr:to>
      <xdr:col>55</xdr:col>
      <xdr:colOff>50800</xdr:colOff>
      <xdr:row>83</xdr:row>
      <xdr:rowOff>70993</xdr:rowOff>
    </xdr:to>
    <xdr:sp macro="" textlink="">
      <xdr:nvSpPr>
        <xdr:cNvPr id="361" name="楕円 360"/>
        <xdr:cNvSpPr/>
      </xdr:nvSpPr>
      <xdr:spPr>
        <a:xfrm>
          <a:off x="10426700" y="141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163720</xdr:rowOff>
    </xdr:from>
    <xdr:ext cx="469744" cy="259045"/>
    <xdr:sp macro="" textlink="">
      <xdr:nvSpPr>
        <xdr:cNvPr id="362" name="【公営住宅】&#10;一人当たり面積該当値テキスト"/>
        <xdr:cNvSpPr txBox="1"/>
      </xdr:nvSpPr>
      <xdr:spPr>
        <a:xfrm>
          <a:off x="10515600" y="140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152654</xdr:rowOff>
    </xdr:from>
    <xdr:to>
      <xdr:col>50</xdr:col>
      <xdr:colOff>165100</xdr:colOff>
      <xdr:row>83</xdr:row>
      <xdr:rowOff>82804</xdr:rowOff>
    </xdr:to>
    <xdr:sp macro="" textlink="">
      <xdr:nvSpPr>
        <xdr:cNvPr id="363" name="楕円 362"/>
        <xdr:cNvSpPr/>
      </xdr:nvSpPr>
      <xdr:spPr>
        <a:xfrm>
          <a:off x="95885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20193</xdr:rowOff>
    </xdr:from>
    <xdr:to>
      <xdr:col>55</xdr:col>
      <xdr:colOff>0</xdr:colOff>
      <xdr:row>83</xdr:row>
      <xdr:rowOff>32004</xdr:rowOff>
    </xdr:to>
    <xdr:cxnSp macro="">
      <xdr:nvCxnSpPr>
        <xdr:cNvPr id="364" name="直線コネクタ 363"/>
        <xdr:cNvCxnSpPr/>
      </xdr:nvCxnSpPr>
      <xdr:spPr>
        <a:xfrm flipV="1">
          <a:off x="9639300" y="1425054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161417</xdr:rowOff>
    </xdr:from>
    <xdr:to>
      <xdr:col>46</xdr:col>
      <xdr:colOff>38100</xdr:colOff>
      <xdr:row>83</xdr:row>
      <xdr:rowOff>91567</xdr:rowOff>
    </xdr:to>
    <xdr:sp macro="" textlink="">
      <xdr:nvSpPr>
        <xdr:cNvPr id="365" name="楕円 364"/>
        <xdr:cNvSpPr/>
      </xdr:nvSpPr>
      <xdr:spPr>
        <a:xfrm>
          <a:off x="8699500" y="142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32004</xdr:rowOff>
    </xdr:from>
    <xdr:to>
      <xdr:col>50</xdr:col>
      <xdr:colOff>114300</xdr:colOff>
      <xdr:row>83</xdr:row>
      <xdr:rowOff>40767</xdr:rowOff>
    </xdr:to>
    <xdr:cxnSp macro="">
      <xdr:nvCxnSpPr>
        <xdr:cNvPr id="366" name="直線コネクタ 365"/>
        <xdr:cNvCxnSpPr/>
      </xdr:nvCxnSpPr>
      <xdr:spPr>
        <a:xfrm flipV="1">
          <a:off x="8750300" y="14262354"/>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171323</xdr:rowOff>
    </xdr:from>
    <xdr:to>
      <xdr:col>41</xdr:col>
      <xdr:colOff>101600</xdr:colOff>
      <xdr:row>83</xdr:row>
      <xdr:rowOff>101473</xdr:rowOff>
    </xdr:to>
    <xdr:sp macro="" textlink="">
      <xdr:nvSpPr>
        <xdr:cNvPr id="367" name="楕円 366"/>
        <xdr:cNvSpPr/>
      </xdr:nvSpPr>
      <xdr:spPr>
        <a:xfrm>
          <a:off x="7810500" y="14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40767</xdr:rowOff>
    </xdr:from>
    <xdr:to>
      <xdr:col>45</xdr:col>
      <xdr:colOff>177800</xdr:colOff>
      <xdr:row>83</xdr:row>
      <xdr:rowOff>50673</xdr:rowOff>
    </xdr:to>
    <xdr:cxnSp macro="">
      <xdr:nvCxnSpPr>
        <xdr:cNvPr id="368" name="直線コネクタ 367"/>
        <xdr:cNvCxnSpPr/>
      </xdr:nvCxnSpPr>
      <xdr:spPr>
        <a:xfrm flipV="1">
          <a:off x="7861300" y="1427111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7493</xdr:rowOff>
    </xdr:from>
    <xdr:to>
      <xdr:col>36</xdr:col>
      <xdr:colOff>165100</xdr:colOff>
      <xdr:row>83</xdr:row>
      <xdr:rowOff>109093</xdr:rowOff>
    </xdr:to>
    <xdr:sp macro="" textlink="">
      <xdr:nvSpPr>
        <xdr:cNvPr id="369" name="楕円 368"/>
        <xdr:cNvSpPr/>
      </xdr:nvSpPr>
      <xdr:spPr>
        <a:xfrm>
          <a:off x="6921500" y="142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50673</xdr:rowOff>
    </xdr:from>
    <xdr:to>
      <xdr:col>41</xdr:col>
      <xdr:colOff>50800</xdr:colOff>
      <xdr:row>83</xdr:row>
      <xdr:rowOff>58293</xdr:rowOff>
    </xdr:to>
    <xdr:cxnSp macro="">
      <xdr:nvCxnSpPr>
        <xdr:cNvPr id="370" name="直線コネクタ 369"/>
        <xdr:cNvCxnSpPr/>
      </xdr:nvCxnSpPr>
      <xdr:spPr>
        <a:xfrm flipV="1">
          <a:off x="6972300" y="1428102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62120</xdr:rowOff>
    </xdr:from>
    <xdr:ext cx="469744" cy="259045"/>
    <xdr:sp macro="" textlink="">
      <xdr:nvSpPr>
        <xdr:cNvPr id="371" name="n_1aveValue【公営住宅】&#10;一人当たり面積"/>
        <xdr:cNvSpPr txBox="1"/>
      </xdr:nvSpPr>
      <xdr:spPr>
        <a:xfrm>
          <a:off x="9391727" y="1446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72" name="n_2aveValue【公営住宅】&#10;一人当たり面積"/>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28212</xdr:rowOff>
    </xdr:from>
    <xdr:ext cx="469744" cy="259045"/>
    <xdr:sp macro="" textlink="">
      <xdr:nvSpPr>
        <xdr:cNvPr id="373" name="n_3aveValue【公営住宅】&#10;一人当たり面積"/>
        <xdr:cNvSpPr txBox="1"/>
      </xdr:nvSpPr>
      <xdr:spPr>
        <a:xfrm>
          <a:off x="7626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159656</xdr:rowOff>
    </xdr:from>
    <xdr:ext cx="469744" cy="259045"/>
    <xdr:sp macro="" textlink="">
      <xdr:nvSpPr>
        <xdr:cNvPr id="374" name="n_4aveValue【公営住宅】&#10;一人当たり面積"/>
        <xdr:cNvSpPr txBox="1"/>
      </xdr:nvSpPr>
      <xdr:spPr>
        <a:xfrm>
          <a:off x="6737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99331</xdr:rowOff>
    </xdr:from>
    <xdr:ext cx="469744" cy="259045"/>
    <xdr:sp macro="" textlink="">
      <xdr:nvSpPr>
        <xdr:cNvPr id="375" name="n_1mainValue【公営住宅】&#10;一人当たり面積"/>
        <xdr:cNvSpPr txBox="1"/>
      </xdr:nvSpPr>
      <xdr:spPr>
        <a:xfrm>
          <a:off x="9391727" y="139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108094</xdr:rowOff>
    </xdr:from>
    <xdr:ext cx="469744" cy="259045"/>
    <xdr:sp macro="" textlink="">
      <xdr:nvSpPr>
        <xdr:cNvPr id="376" name="n_2mainValue【公営住宅】&#10;一人当たり面積"/>
        <xdr:cNvSpPr txBox="1"/>
      </xdr:nvSpPr>
      <xdr:spPr>
        <a:xfrm>
          <a:off x="8515427" y="1399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118000</xdr:rowOff>
    </xdr:from>
    <xdr:ext cx="469744" cy="259045"/>
    <xdr:sp macro="" textlink="">
      <xdr:nvSpPr>
        <xdr:cNvPr id="377" name="n_3mainValue【公営住宅】&#10;一人当たり面積"/>
        <xdr:cNvSpPr txBox="1"/>
      </xdr:nvSpPr>
      <xdr:spPr>
        <a:xfrm>
          <a:off x="7626427" y="1400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125620</xdr:rowOff>
    </xdr:from>
    <xdr:ext cx="469744" cy="259045"/>
    <xdr:sp macro="" textlink="">
      <xdr:nvSpPr>
        <xdr:cNvPr id="378" name="n_4mainValue【公営住宅】&#10;一人当たり面積"/>
        <xdr:cNvSpPr txBox="1"/>
      </xdr:nvSpPr>
      <xdr:spPr>
        <a:xfrm>
          <a:off x="6737427" y="140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419" name="直線コネクタ 418"/>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420" name="【認定こども園・幼稚園・保育所】&#10;有形固定資産減価償却率最小値テキスト"/>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421" name="直線コネクタ 420"/>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2" name="【認定こども園・幼稚園・保育所】&#10;有形固定資産減価償却率最大値テキスト"/>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3" name="直線コネクタ 422"/>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4"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5" name="フローチャート: 判断 424"/>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426" name="フローチャート: 判断 425"/>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427" name="フローチャート: 判断 426"/>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428" name="フローチャート: 判断 427"/>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429" name="フローチャート: 判断 428"/>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435" name="楕円 434"/>
        <xdr:cNvSpPr/>
      </xdr:nvSpPr>
      <xdr:spPr>
        <a:xfrm>
          <a:off x="16268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165752</xdr:rowOff>
    </xdr:from>
    <xdr:ext cx="405111" cy="259045"/>
    <xdr:sp macro="" textlink="">
      <xdr:nvSpPr>
        <xdr:cNvPr id="436" name="【認定こども園・幼稚園・保育所】&#10;有形固定資産減価償却率該当値テキスト"/>
        <xdr:cNvSpPr txBox="1"/>
      </xdr:nvSpPr>
      <xdr:spPr>
        <a:xfrm>
          <a:off x="1635760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154940</xdr:rowOff>
    </xdr:from>
    <xdr:to>
      <xdr:col>81</xdr:col>
      <xdr:colOff>101600</xdr:colOff>
      <xdr:row>40</xdr:row>
      <xdr:rowOff>85090</xdr:rowOff>
    </xdr:to>
    <xdr:sp macro="" textlink="">
      <xdr:nvSpPr>
        <xdr:cNvPr id="437" name="楕円 436"/>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34290</xdr:rowOff>
    </xdr:from>
    <xdr:to>
      <xdr:col>85</xdr:col>
      <xdr:colOff>127000</xdr:colOff>
      <xdr:row>40</xdr:row>
      <xdr:rowOff>66675</xdr:rowOff>
    </xdr:to>
    <xdr:cxnSp macro="">
      <xdr:nvCxnSpPr>
        <xdr:cNvPr id="438" name="直線コネクタ 437"/>
        <xdr:cNvCxnSpPr/>
      </xdr:nvCxnSpPr>
      <xdr:spPr>
        <a:xfrm>
          <a:off x="15481300" y="68922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4445</xdr:rowOff>
    </xdr:from>
    <xdr:to>
      <xdr:col>76</xdr:col>
      <xdr:colOff>165100</xdr:colOff>
      <xdr:row>40</xdr:row>
      <xdr:rowOff>106045</xdr:rowOff>
    </xdr:to>
    <xdr:sp macro="" textlink="">
      <xdr:nvSpPr>
        <xdr:cNvPr id="439" name="楕円 438"/>
        <xdr:cNvSpPr/>
      </xdr:nvSpPr>
      <xdr:spPr>
        <a:xfrm>
          <a:off x="14541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34290</xdr:rowOff>
    </xdr:from>
    <xdr:to>
      <xdr:col>81</xdr:col>
      <xdr:colOff>50800</xdr:colOff>
      <xdr:row>40</xdr:row>
      <xdr:rowOff>55245</xdr:rowOff>
    </xdr:to>
    <xdr:cxnSp macro="">
      <xdr:nvCxnSpPr>
        <xdr:cNvPr id="440" name="直線コネクタ 439"/>
        <xdr:cNvCxnSpPr/>
      </xdr:nvCxnSpPr>
      <xdr:spPr>
        <a:xfrm flipV="1">
          <a:off x="14592300" y="6892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145415</xdr:rowOff>
    </xdr:from>
    <xdr:to>
      <xdr:col>72</xdr:col>
      <xdr:colOff>38100</xdr:colOff>
      <xdr:row>40</xdr:row>
      <xdr:rowOff>75565</xdr:rowOff>
    </xdr:to>
    <xdr:sp macro="" textlink="">
      <xdr:nvSpPr>
        <xdr:cNvPr id="441" name="楕円 440"/>
        <xdr:cNvSpPr/>
      </xdr:nvSpPr>
      <xdr:spPr>
        <a:xfrm>
          <a:off x="13652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24765</xdr:rowOff>
    </xdr:from>
    <xdr:to>
      <xdr:col>76</xdr:col>
      <xdr:colOff>114300</xdr:colOff>
      <xdr:row>40</xdr:row>
      <xdr:rowOff>55245</xdr:rowOff>
    </xdr:to>
    <xdr:cxnSp macro="">
      <xdr:nvCxnSpPr>
        <xdr:cNvPr id="442" name="直線コネクタ 441"/>
        <xdr:cNvCxnSpPr/>
      </xdr:nvCxnSpPr>
      <xdr:spPr>
        <a:xfrm>
          <a:off x="13703300" y="68827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97790</xdr:rowOff>
    </xdr:from>
    <xdr:to>
      <xdr:col>67</xdr:col>
      <xdr:colOff>101600</xdr:colOff>
      <xdr:row>40</xdr:row>
      <xdr:rowOff>27940</xdr:rowOff>
    </xdr:to>
    <xdr:sp macro="" textlink="">
      <xdr:nvSpPr>
        <xdr:cNvPr id="443" name="楕円 442"/>
        <xdr:cNvSpPr/>
      </xdr:nvSpPr>
      <xdr:spPr>
        <a:xfrm>
          <a:off x="1276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148590</xdr:rowOff>
    </xdr:from>
    <xdr:to>
      <xdr:col>71</xdr:col>
      <xdr:colOff>177800</xdr:colOff>
      <xdr:row>40</xdr:row>
      <xdr:rowOff>24765</xdr:rowOff>
    </xdr:to>
    <xdr:cxnSp macro="">
      <xdr:nvCxnSpPr>
        <xdr:cNvPr id="444" name="直線コネクタ 443"/>
        <xdr:cNvCxnSpPr/>
      </xdr:nvCxnSpPr>
      <xdr:spPr>
        <a:xfrm>
          <a:off x="12814300" y="68351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45" name="n_1aveValue【認定こども園・幼稚園・保育所】&#10;有形固定資産減価償却率"/>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446" name="n_2aveValue【認定こども園・幼稚園・保育所】&#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67327</xdr:rowOff>
    </xdr:from>
    <xdr:ext cx="405111" cy="259045"/>
    <xdr:sp macro="" textlink="">
      <xdr:nvSpPr>
        <xdr:cNvPr id="447" name="n_3aveValue【認定こども園・幼稚園・保育所】&#10;有形固定資産減価償却率"/>
        <xdr:cNvSpPr txBox="1"/>
      </xdr:nvSpPr>
      <xdr:spPr>
        <a:xfrm>
          <a:off x="13500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48" name="n_4aveValue【認定こども園・幼稚園・保育所】&#10;有形固定資産減価償却率"/>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76217</xdr:rowOff>
    </xdr:from>
    <xdr:ext cx="405111" cy="259045"/>
    <xdr:sp macro="" textlink="">
      <xdr:nvSpPr>
        <xdr:cNvPr id="449" name="n_1mainValue【認定こども園・幼稚園・保育所】&#10;有形固定資産減価償却率"/>
        <xdr:cNvSpPr txBox="1"/>
      </xdr:nvSpPr>
      <xdr:spPr>
        <a:xfrm>
          <a:off x="152660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97172</xdr:rowOff>
    </xdr:from>
    <xdr:ext cx="405111" cy="259045"/>
    <xdr:sp macro="" textlink="">
      <xdr:nvSpPr>
        <xdr:cNvPr id="450" name="n_2mainValue【認定こども園・幼稚園・保育所】&#10;有形固定資産減価償却率"/>
        <xdr:cNvSpPr txBox="1"/>
      </xdr:nvSpPr>
      <xdr:spPr>
        <a:xfrm>
          <a:off x="14389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66692</xdr:rowOff>
    </xdr:from>
    <xdr:ext cx="405111" cy="259045"/>
    <xdr:sp macro="" textlink="">
      <xdr:nvSpPr>
        <xdr:cNvPr id="451" name="n_3mainValue【認定こども園・幼稚園・保育所】&#10;有形固定資産減価償却率"/>
        <xdr:cNvSpPr txBox="1"/>
      </xdr:nvSpPr>
      <xdr:spPr>
        <a:xfrm>
          <a:off x="13500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19067</xdr:rowOff>
    </xdr:from>
    <xdr:ext cx="405111" cy="259045"/>
    <xdr:sp macro="" textlink="">
      <xdr:nvSpPr>
        <xdr:cNvPr id="452" name="n_4mainValue【認定こども園・幼稚園・保育所】&#10;有形固定資産減価償却率"/>
        <xdr:cNvSpPr txBox="1"/>
      </xdr:nvSpPr>
      <xdr:spPr>
        <a:xfrm>
          <a:off x="12611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3" name="直線コネクタ 4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4" name="テキスト ボックス 4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5" name="直線コネクタ 4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6" name="テキスト ボックス 4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7" name="直線コネクタ 4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8" name="テキスト ボックス 4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9" name="直線コネクタ 4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0" name="テキスト ボックス 4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1" name="直線コネクタ 4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2" name="テキスト ボックス 4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76" name="直線コネクタ 475"/>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77"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78" name="直線コネクタ 4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79"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80" name="直線コネクタ 479"/>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81"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82" name="フローチャート: 判断 4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83" name="フローチャート: 判断 482"/>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84" name="フローチャート: 判断 48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85" name="フローチャート: 判断 484"/>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86" name="フローチャート: 判断 485"/>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33020</xdr:rowOff>
    </xdr:from>
    <xdr:to>
      <xdr:col>116</xdr:col>
      <xdr:colOff>114300</xdr:colOff>
      <xdr:row>37</xdr:row>
      <xdr:rowOff>134620</xdr:rowOff>
    </xdr:to>
    <xdr:sp macro="" textlink="">
      <xdr:nvSpPr>
        <xdr:cNvPr id="492" name="楕円 491"/>
        <xdr:cNvSpPr/>
      </xdr:nvSpPr>
      <xdr:spPr>
        <a:xfrm>
          <a:off x="22110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55897</xdr:rowOff>
    </xdr:from>
    <xdr:ext cx="469744" cy="259045"/>
    <xdr:sp macro="" textlink="">
      <xdr:nvSpPr>
        <xdr:cNvPr id="493" name="【認定こども園・幼稚園・保育所】&#10;一人当たり面積該当値テキスト"/>
        <xdr:cNvSpPr txBox="1"/>
      </xdr:nvSpPr>
      <xdr:spPr>
        <a:xfrm>
          <a:off x="22199600"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48260</xdr:rowOff>
    </xdr:from>
    <xdr:to>
      <xdr:col>112</xdr:col>
      <xdr:colOff>38100</xdr:colOff>
      <xdr:row>37</xdr:row>
      <xdr:rowOff>149860</xdr:rowOff>
    </xdr:to>
    <xdr:sp macro="" textlink="">
      <xdr:nvSpPr>
        <xdr:cNvPr id="494" name="楕円 493"/>
        <xdr:cNvSpPr/>
      </xdr:nvSpPr>
      <xdr:spPr>
        <a:xfrm>
          <a:off x="2127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83820</xdr:rowOff>
    </xdr:from>
    <xdr:to>
      <xdr:col>116</xdr:col>
      <xdr:colOff>63500</xdr:colOff>
      <xdr:row>37</xdr:row>
      <xdr:rowOff>99060</xdr:rowOff>
    </xdr:to>
    <xdr:cxnSp macro="">
      <xdr:nvCxnSpPr>
        <xdr:cNvPr id="495" name="直線コネクタ 494"/>
        <xdr:cNvCxnSpPr/>
      </xdr:nvCxnSpPr>
      <xdr:spPr>
        <a:xfrm flipV="1">
          <a:off x="21323300" y="64274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59690</xdr:rowOff>
    </xdr:from>
    <xdr:to>
      <xdr:col>107</xdr:col>
      <xdr:colOff>101600</xdr:colOff>
      <xdr:row>37</xdr:row>
      <xdr:rowOff>161290</xdr:rowOff>
    </xdr:to>
    <xdr:sp macro="" textlink="">
      <xdr:nvSpPr>
        <xdr:cNvPr id="496" name="楕円 495"/>
        <xdr:cNvSpPr/>
      </xdr:nvSpPr>
      <xdr:spPr>
        <a:xfrm>
          <a:off x="2038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99060</xdr:rowOff>
    </xdr:from>
    <xdr:to>
      <xdr:col>111</xdr:col>
      <xdr:colOff>177800</xdr:colOff>
      <xdr:row>37</xdr:row>
      <xdr:rowOff>110490</xdr:rowOff>
    </xdr:to>
    <xdr:cxnSp macro="">
      <xdr:nvCxnSpPr>
        <xdr:cNvPr id="497" name="直線コネクタ 496"/>
        <xdr:cNvCxnSpPr/>
      </xdr:nvCxnSpPr>
      <xdr:spPr>
        <a:xfrm flipV="1">
          <a:off x="20434300" y="64427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74930</xdr:rowOff>
    </xdr:from>
    <xdr:to>
      <xdr:col>102</xdr:col>
      <xdr:colOff>165100</xdr:colOff>
      <xdr:row>38</xdr:row>
      <xdr:rowOff>5080</xdr:rowOff>
    </xdr:to>
    <xdr:sp macro="" textlink="">
      <xdr:nvSpPr>
        <xdr:cNvPr id="498" name="楕円 497"/>
        <xdr:cNvSpPr/>
      </xdr:nvSpPr>
      <xdr:spPr>
        <a:xfrm>
          <a:off x="19494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110490</xdr:rowOff>
    </xdr:from>
    <xdr:to>
      <xdr:col>107</xdr:col>
      <xdr:colOff>50800</xdr:colOff>
      <xdr:row>37</xdr:row>
      <xdr:rowOff>125730</xdr:rowOff>
    </xdr:to>
    <xdr:cxnSp macro="">
      <xdr:nvCxnSpPr>
        <xdr:cNvPr id="499" name="直線コネクタ 498"/>
        <xdr:cNvCxnSpPr/>
      </xdr:nvCxnSpPr>
      <xdr:spPr>
        <a:xfrm flipV="1">
          <a:off x="19545300" y="6454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500" name="楕円 499"/>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125730</xdr:rowOff>
    </xdr:from>
    <xdr:to>
      <xdr:col>102</xdr:col>
      <xdr:colOff>114300</xdr:colOff>
      <xdr:row>37</xdr:row>
      <xdr:rowOff>133350</xdr:rowOff>
    </xdr:to>
    <xdr:cxnSp macro="">
      <xdr:nvCxnSpPr>
        <xdr:cNvPr id="501" name="直線コネクタ 500"/>
        <xdr:cNvCxnSpPr/>
      </xdr:nvCxnSpPr>
      <xdr:spPr>
        <a:xfrm flipV="1">
          <a:off x="18656300" y="646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45737</xdr:rowOff>
    </xdr:from>
    <xdr:ext cx="469744" cy="259045"/>
    <xdr:sp macro="" textlink="">
      <xdr:nvSpPr>
        <xdr:cNvPr id="502" name="n_1aveValue【認定こども園・幼稚園・保育所】&#10;一人当たり面積"/>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03" name="n_2aveValue【認定こども園・幼稚園・保育所】&#10;一人当たり面積"/>
        <xdr:cNvSpPr txBox="1"/>
      </xdr:nvSpPr>
      <xdr:spPr>
        <a:xfrm>
          <a:off x="20199427" y="657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11447</xdr:rowOff>
    </xdr:from>
    <xdr:ext cx="469744" cy="259045"/>
    <xdr:sp macro="" textlink="">
      <xdr:nvSpPr>
        <xdr:cNvPr id="504" name="n_3aveValue【認定こども園・幼稚園・保育所】&#10;一人当たり面積"/>
        <xdr:cNvSpPr txBox="1"/>
      </xdr:nvSpPr>
      <xdr:spPr>
        <a:xfrm>
          <a:off x="193104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05"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166387</xdr:rowOff>
    </xdr:from>
    <xdr:ext cx="469744" cy="259045"/>
    <xdr:sp macro="" textlink="">
      <xdr:nvSpPr>
        <xdr:cNvPr id="506" name="n_1mainValue【認定こども園・幼稚園・保育所】&#10;一人当たり面積"/>
        <xdr:cNvSpPr txBox="1"/>
      </xdr:nvSpPr>
      <xdr:spPr>
        <a:xfrm>
          <a:off x="21075727"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6367</xdr:rowOff>
    </xdr:from>
    <xdr:ext cx="469744" cy="259045"/>
    <xdr:sp macro="" textlink="">
      <xdr:nvSpPr>
        <xdr:cNvPr id="507" name="n_2mainValue【認定こども園・幼稚園・保育所】&#10;一人当たり面積"/>
        <xdr:cNvSpPr txBox="1"/>
      </xdr:nvSpPr>
      <xdr:spPr>
        <a:xfrm>
          <a:off x="20199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21607</xdr:rowOff>
    </xdr:from>
    <xdr:ext cx="469744" cy="259045"/>
    <xdr:sp macro="" textlink="">
      <xdr:nvSpPr>
        <xdr:cNvPr id="508" name="n_3mainValue【認定こども園・幼稚園・保育所】&#10;一人当たり面積"/>
        <xdr:cNvSpPr txBox="1"/>
      </xdr:nvSpPr>
      <xdr:spPr>
        <a:xfrm>
          <a:off x="19310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3827</xdr:rowOff>
    </xdr:from>
    <xdr:ext cx="469744" cy="259045"/>
    <xdr:sp macro="" textlink="">
      <xdr:nvSpPr>
        <xdr:cNvPr id="509" name="n_4mainValue【認定こども園・幼稚園・保育所】&#10;一人当たり面積"/>
        <xdr:cNvSpPr txBox="1"/>
      </xdr:nvSpPr>
      <xdr:spPr>
        <a:xfrm>
          <a:off x="18421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34" name="直線コネクタ 533"/>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35"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36" name="直線コネクタ 535"/>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37"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38" name="直線コネクタ 537"/>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39"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40" name="フローチャート: 判断 539"/>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41" name="フローチャート: 判断 540"/>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3" name="フローチャート: 判断 542"/>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4" name="フローチャート: 判断 543"/>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116840</xdr:rowOff>
    </xdr:from>
    <xdr:to>
      <xdr:col>85</xdr:col>
      <xdr:colOff>177800</xdr:colOff>
      <xdr:row>58</xdr:row>
      <xdr:rowOff>46990</xdr:rowOff>
    </xdr:to>
    <xdr:sp macro="" textlink="">
      <xdr:nvSpPr>
        <xdr:cNvPr id="550" name="楕円 549"/>
        <xdr:cNvSpPr/>
      </xdr:nvSpPr>
      <xdr:spPr>
        <a:xfrm>
          <a:off x="16268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139717</xdr:rowOff>
    </xdr:from>
    <xdr:ext cx="405111" cy="259045"/>
    <xdr:sp macro="" textlink="">
      <xdr:nvSpPr>
        <xdr:cNvPr id="551" name="【学校施設】&#10;有形固定資産減価償却率該当値テキスト"/>
        <xdr:cNvSpPr txBox="1"/>
      </xdr:nvSpPr>
      <xdr:spPr>
        <a:xfrm>
          <a:off x="1635760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80645</xdr:rowOff>
    </xdr:from>
    <xdr:to>
      <xdr:col>81</xdr:col>
      <xdr:colOff>101600</xdr:colOff>
      <xdr:row>58</xdr:row>
      <xdr:rowOff>10795</xdr:rowOff>
    </xdr:to>
    <xdr:sp macro="" textlink="">
      <xdr:nvSpPr>
        <xdr:cNvPr id="552" name="楕円 551"/>
        <xdr:cNvSpPr/>
      </xdr:nvSpPr>
      <xdr:spPr>
        <a:xfrm>
          <a:off x="15430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131445</xdr:rowOff>
    </xdr:from>
    <xdr:to>
      <xdr:col>85</xdr:col>
      <xdr:colOff>127000</xdr:colOff>
      <xdr:row>57</xdr:row>
      <xdr:rowOff>167640</xdr:rowOff>
    </xdr:to>
    <xdr:cxnSp macro="">
      <xdr:nvCxnSpPr>
        <xdr:cNvPr id="553" name="直線コネクタ 552"/>
        <xdr:cNvCxnSpPr/>
      </xdr:nvCxnSpPr>
      <xdr:spPr>
        <a:xfrm>
          <a:off x="15481300" y="9904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88265</xdr:rowOff>
    </xdr:from>
    <xdr:to>
      <xdr:col>76</xdr:col>
      <xdr:colOff>165100</xdr:colOff>
      <xdr:row>58</xdr:row>
      <xdr:rowOff>18415</xdr:rowOff>
    </xdr:to>
    <xdr:sp macro="" textlink="">
      <xdr:nvSpPr>
        <xdr:cNvPr id="554" name="楕円 553"/>
        <xdr:cNvSpPr/>
      </xdr:nvSpPr>
      <xdr:spPr>
        <a:xfrm>
          <a:off x="14541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131445</xdr:rowOff>
    </xdr:from>
    <xdr:to>
      <xdr:col>81</xdr:col>
      <xdr:colOff>50800</xdr:colOff>
      <xdr:row>57</xdr:row>
      <xdr:rowOff>139065</xdr:rowOff>
    </xdr:to>
    <xdr:cxnSp macro="">
      <xdr:nvCxnSpPr>
        <xdr:cNvPr id="555" name="直線コネクタ 554"/>
        <xdr:cNvCxnSpPr/>
      </xdr:nvCxnSpPr>
      <xdr:spPr>
        <a:xfrm flipV="1">
          <a:off x="14592300" y="99040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46355</xdr:rowOff>
    </xdr:from>
    <xdr:to>
      <xdr:col>72</xdr:col>
      <xdr:colOff>38100</xdr:colOff>
      <xdr:row>57</xdr:row>
      <xdr:rowOff>147955</xdr:rowOff>
    </xdr:to>
    <xdr:sp macro="" textlink="">
      <xdr:nvSpPr>
        <xdr:cNvPr id="556" name="楕円 555"/>
        <xdr:cNvSpPr/>
      </xdr:nvSpPr>
      <xdr:spPr>
        <a:xfrm>
          <a:off x="13652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97155</xdr:rowOff>
    </xdr:from>
    <xdr:to>
      <xdr:col>76</xdr:col>
      <xdr:colOff>114300</xdr:colOff>
      <xdr:row>57</xdr:row>
      <xdr:rowOff>139065</xdr:rowOff>
    </xdr:to>
    <xdr:cxnSp macro="">
      <xdr:nvCxnSpPr>
        <xdr:cNvPr id="557" name="直線コネクタ 556"/>
        <xdr:cNvCxnSpPr/>
      </xdr:nvCxnSpPr>
      <xdr:spPr>
        <a:xfrm>
          <a:off x="13703300" y="9869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558" name="楕円 557"/>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97155</xdr:rowOff>
    </xdr:to>
    <xdr:cxnSp macro="">
      <xdr:nvCxnSpPr>
        <xdr:cNvPr id="559" name="直線コネクタ 558"/>
        <xdr:cNvCxnSpPr/>
      </xdr:nvCxnSpPr>
      <xdr:spPr>
        <a:xfrm>
          <a:off x="12814300" y="9829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560"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61"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2"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3"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27322</xdr:rowOff>
    </xdr:from>
    <xdr:ext cx="405111" cy="259045"/>
    <xdr:sp macro="" textlink="">
      <xdr:nvSpPr>
        <xdr:cNvPr id="564" name="n_1mainValue【学校施設】&#10;有形固定資産減価償却率"/>
        <xdr:cNvSpPr txBox="1"/>
      </xdr:nvSpPr>
      <xdr:spPr>
        <a:xfrm>
          <a:off x="152660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34942</xdr:rowOff>
    </xdr:from>
    <xdr:ext cx="405111" cy="259045"/>
    <xdr:sp macro="" textlink="">
      <xdr:nvSpPr>
        <xdr:cNvPr id="565" name="n_2mainValue【学校施設】&#10;有形固定資産減価償却率"/>
        <xdr:cNvSpPr txBox="1"/>
      </xdr:nvSpPr>
      <xdr:spPr>
        <a:xfrm>
          <a:off x="143897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164482</xdr:rowOff>
    </xdr:from>
    <xdr:ext cx="405111" cy="259045"/>
    <xdr:sp macro="" textlink="">
      <xdr:nvSpPr>
        <xdr:cNvPr id="566" name="n_3mainValue【学校施設】&#10;有形固定資産減価償却率"/>
        <xdr:cNvSpPr txBox="1"/>
      </xdr:nvSpPr>
      <xdr:spPr>
        <a:xfrm>
          <a:off x="13500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67" name="n_4mainValue【学校施設】&#10;有形固定資産減価償却率"/>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90" name="直線コネクタ 589"/>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91"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92" name="直線コネクタ 591"/>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93"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94" name="直線コネクタ 593"/>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57573</xdr:rowOff>
    </xdr:from>
    <xdr:ext cx="469744" cy="259045"/>
    <xdr:sp macro="" textlink="">
      <xdr:nvSpPr>
        <xdr:cNvPr id="595" name="【学校施設】&#10;一人当たり面積平均値テキスト"/>
        <xdr:cNvSpPr txBox="1"/>
      </xdr:nvSpPr>
      <xdr:spPr>
        <a:xfrm>
          <a:off x="22199600" y="10344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96" name="フローチャート: 判断 595"/>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97" name="フローチャート: 判断 596"/>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98" name="フローチャート: 判断 597"/>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99" name="フローチャート: 判断 598"/>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00" name="フローチャート: 判断 599"/>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18237</xdr:rowOff>
    </xdr:from>
    <xdr:to>
      <xdr:col>116</xdr:col>
      <xdr:colOff>114300</xdr:colOff>
      <xdr:row>62</xdr:row>
      <xdr:rowOff>119837</xdr:rowOff>
    </xdr:to>
    <xdr:sp macro="" textlink="">
      <xdr:nvSpPr>
        <xdr:cNvPr id="606" name="楕円 605"/>
        <xdr:cNvSpPr/>
      </xdr:nvSpPr>
      <xdr:spPr>
        <a:xfrm>
          <a:off x="22110700" y="106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168114</xdr:rowOff>
    </xdr:from>
    <xdr:ext cx="469744" cy="259045"/>
    <xdr:sp macro="" textlink="">
      <xdr:nvSpPr>
        <xdr:cNvPr id="607" name="【学校施設】&#10;一人当たり面積該当値テキスト"/>
        <xdr:cNvSpPr txBox="1"/>
      </xdr:nvSpPr>
      <xdr:spPr>
        <a:xfrm>
          <a:off x="22199600" y="106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32410</xdr:rowOff>
    </xdr:from>
    <xdr:to>
      <xdr:col>112</xdr:col>
      <xdr:colOff>38100</xdr:colOff>
      <xdr:row>62</xdr:row>
      <xdr:rowOff>134010</xdr:rowOff>
    </xdr:to>
    <xdr:sp macro="" textlink="">
      <xdr:nvSpPr>
        <xdr:cNvPr id="608" name="楕円 607"/>
        <xdr:cNvSpPr/>
      </xdr:nvSpPr>
      <xdr:spPr>
        <a:xfrm>
          <a:off x="21272500" y="106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69037</xdr:rowOff>
    </xdr:from>
    <xdr:to>
      <xdr:col>116</xdr:col>
      <xdr:colOff>63500</xdr:colOff>
      <xdr:row>62</xdr:row>
      <xdr:rowOff>83210</xdr:rowOff>
    </xdr:to>
    <xdr:cxnSp macro="">
      <xdr:nvCxnSpPr>
        <xdr:cNvPr id="609" name="直線コネクタ 608"/>
        <xdr:cNvCxnSpPr/>
      </xdr:nvCxnSpPr>
      <xdr:spPr>
        <a:xfrm flipV="1">
          <a:off x="21323300" y="10698937"/>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42926</xdr:rowOff>
    </xdr:from>
    <xdr:to>
      <xdr:col>107</xdr:col>
      <xdr:colOff>101600</xdr:colOff>
      <xdr:row>62</xdr:row>
      <xdr:rowOff>144526</xdr:rowOff>
    </xdr:to>
    <xdr:sp macro="" textlink="">
      <xdr:nvSpPr>
        <xdr:cNvPr id="610" name="楕円 609"/>
        <xdr:cNvSpPr/>
      </xdr:nvSpPr>
      <xdr:spPr>
        <a:xfrm>
          <a:off x="20383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83210</xdr:rowOff>
    </xdr:from>
    <xdr:to>
      <xdr:col>111</xdr:col>
      <xdr:colOff>177800</xdr:colOff>
      <xdr:row>62</xdr:row>
      <xdr:rowOff>93726</xdr:rowOff>
    </xdr:to>
    <xdr:cxnSp macro="">
      <xdr:nvCxnSpPr>
        <xdr:cNvPr id="611" name="直線コネクタ 610"/>
        <xdr:cNvCxnSpPr/>
      </xdr:nvCxnSpPr>
      <xdr:spPr>
        <a:xfrm flipV="1">
          <a:off x="20434300" y="1071311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55270</xdr:rowOff>
    </xdr:from>
    <xdr:to>
      <xdr:col>102</xdr:col>
      <xdr:colOff>165100</xdr:colOff>
      <xdr:row>62</xdr:row>
      <xdr:rowOff>156870</xdr:rowOff>
    </xdr:to>
    <xdr:sp macro="" textlink="">
      <xdr:nvSpPr>
        <xdr:cNvPr id="612" name="楕円 611"/>
        <xdr:cNvSpPr/>
      </xdr:nvSpPr>
      <xdr:spPr>
        <a:xfrm>
          <a:off x="19494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93726</xdr:rowOff>
    </xdr:from>
    <xdr:to>
      <xdr:col>107</xdr:col>
      <xdr:colOff>50800</xdr:colOff>
      <xdr:row>62</xdr:row>
      <xdr:rowOff>106070</xdr:rowOff>
    </xdr:to>
    <xdr:cxnSp macro="">
      <xdr:nvCxnSpPr>
        <xdr:cNvPr id="613" name="直線コネクタ 612"/>
        <xdr:cNvCxnSpPr/>
      </xdr:nvCxnSpPr>
      <xdr:spPr>
        <a:xfrm flipV="1">
          <a:off x="19545300" y="1072362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63957</xdr:rowOff>
    </xdr:from>
    <xdr:to>
      <xdr:col>98</xdr:col>
      <xdr:colOff>38100</xdr:colOff>
      <xdr:row>62</xdr:row>
      <xdr:rowOff>165557</xdr:rowOff>
    </xdr:to>
    <xdr:sp macro="" textlink="">
      <xdr:nvSpPr>
        <xdr:cNvPr id="614" name="楕円 613"/>
        <xdr:cNvSpPr/>
      </xdr:nvSpPr>
      <xdr:spPr>
        <a:xfrm>
          <a:off x="18605500" y="106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106070</xdr:rowOff>
    </xdr:from>
    <xdr:to>
      <xdr:col>102</xdr:col>
      <xdr:colOff>114300</xdr:colOff>
      <xdr:row>62</xdr:row>
      <xdr:rowOff>114757</xdr:rowOff>
    </xdr:to>
    <xdr:cxnSp macro="">
      <xdr:nvCxnSpPr>
        <xdr:cNvPr id="615" name="直線コネクタ 614"/>
        <xdr:cNvCxnSpPr/>
      </xdr:nvCxnSpPr>
      <xdr:spPr>
        <a:xfrm flipV="1">
          <a:off x="18656300" y="1073597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16"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17"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18"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19"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125137</xdr:rowOff>
    </xdr:from>
    <xdr:ext cx="469744" cy="259045"/>
    <xdr:sp macro="" textlink="">
      <xdr:nvSpPr>
        <xdr:cNvPr id="620" name="n_1mainValue【学校施設】&#10;一人当たり面積"/>
        <xdr:cNvSpPr txBox="1"/>
      </xdr:nvSpPr>
      <xdr:spPr>
        <a:xfrm>
          <a:off x="21075727" y="107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135653</xdr:rowOff>
    </xdr:from>
    <xdr:ext cx="469744" cy="259045"/>
    <xdr:sp macro="" textlink="">
      <xdr:nvSpPr>
        <xdr:cNvPr id="621" name="n_2mainValue【学校施設】&#10;一人当たり面積"/>
        <xdr:cNvSpPr txBox="1"/>
      </xdr:nvSpPr>
      <xdr:spPr>
        <a:xfrm>
          <a:off x="20199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147997</xdr:rowOff>
    </xdr:from>
    <xdr:ext cx="469744" cy="259045"/>
    <xdr:sp macro="" textlink="">
      <xdr:nvSpPr>
        <xdr:cNvPr id="622" name="n_3mainValue【学校施設】&#10;一人当たり面積"/>
        <xdr:cNvSpPr txBox="1"/>
      </xdr:nvSpPr>
      <xdr:spPr>
        <a:xfrm>
          <a:off x="19310427" y="107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156684</xdr:rowOff>
    </xdr:from>
    <xdr:ext cx="469744" cy="259045"/>
    <xdr:sp macro="" textlink="">
      <xdr:nvSpPr>
        <xdr:cNvPr id="623" name="n_4mainValue【学校施設】&#10;一人当たり面積"/>
        <xdr:cNvSpPr txBox="1"/>
      </xdr:nvSpPr>
      <xdr:spPr>
        <a:xfrm>
          <a:off x="18421427" y="1078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114300</xdr:rowOff>
    </xdr:to>
    <xdr:cxnSp macro="">
      <xdr:nvCxnSpPr>
        <xdr:cNvPr id="648" name="直線コネクタ 647"/>
        <xdr:cNvCxnSpPr/>
      </xdr:nvCxnSpPr>
      <xdr:spPr>
        <a:xfrm flipV="1">
          <a:off x="16318864" y="1355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1"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2" name="直線コネクタ 651"/>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53" name="【児童館】&#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54" name="フローチャート: 判断 653"/>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84455</xdr:rowOff>
    </xdr:from>
    <xdr:to>
      <xdr:col>81</xdr:col>
      <xdr:colOff>101600</xdr:colOff>
      <xdr:row>81</xdr:row>
      <xdr:rowOff>14605</xdr:rowOff>
    </xdr:to>
    <xdr:sp macro="" textlink="">
      <xdr:nvSpPr>
        <xdr:cNvPr id="655" name="フローチャート: 判断 654"/>
        <xdr:cNvSpPr/>
      </xdr:nvSpPr>
      <xdr:spPr>
        <a:xfrm>
          <a:off x="154305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164464</xdr:rowOff>
    </xdr:from>
    <xdr:to>
      <xdr:col>76</xdr:col>
      <xdr:colOff>165100</xdr:colOff>
      <xdr:row>80</xdr:row>
      <xdr:rowOff>94614</xdr:rowOff>
    </xdr:to>
    <xdr:sp macro="" textlink="">
      <xdr:nvSpPr>
        <xdr:cNvPr id="656" name="フローチャート: 判断 655"/>
        <xdr:cNvSpPr/>
      </xdr:nvSpPr>
      <xdr:spPr>
        <a:xfrm>
          <a:off x="14541500" y="1370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33020</xdr:rowOff>
    </xdr:from>
    <xdr:to>
      <xdr:col>72</xdr:col>
      <xdr:colOff>38100</xdr:colOff>
      <xdr:row>85</xdr:row>
      <xdr:rowOff>134620</xdr:rowOff>
    </xdr:to>
    <xdr:sp macro="" textlink="">
      <xdr:nvSpPr>
        <xdr:cNvPr id="657" name="フローチャート: 判断 656"/>
        <xdr:cNvSpPr/>
      </xdr:nvSpPr>
      <xdr:spPr>
        <a:xfrm>
          <a:off x="136525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58" name="フローチャート: 判断 657"/>
        <xdr:cNvSpPr/>
      </xdr:nvSpPr>
      <xdr:spPr>
        <a:xfrm>
          <a:off x="12763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141605</xdr:rowOff>
    </xdr:from>
    <xdr:to>
      <xdr:col>85</xdr:col>
      <xdr:colOff>177800</xdr:colOff>
      <xdr:row>84</xdr:row>
      <xdr:rowOff>71755</xdr:rowOff>
    </xdr:to>
    <xdr:sp macro="" textlink="">
      <xdr:nvSpPr>
        <xdr:cNvPr id="664" name="楕円 663"/>
        <xdr:cNvSpPr/>
      </xdr:nvSpPr>
      <xdr:spPr>
        <a:xfrm>
          <a:off x="162687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120032</xdr:rowOff>
    </xdr:from>
    <xdr:ext cx="405111" cy="259045"/>
    <xdr:sp macro="" textlink="">
      <xdr:nvSpPr>
        <xdr:cNvPr id="665" name="【児童館】&#10;有形固定資産減価償却率該当値テキスト"/>
        <xdr:cNvSpPr txBox="1"/>
      </xdr:nvSpPr>
      <xdr:spPr>
        <a:xfrm>
          <a:off x="16357600"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666" name="楕円 665"/>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20955</xdr:rowOff>
    </xdr:to>
    <xdr:cxnSp macro="">
      <xdr:nvCxnSpPr>
        <xdr:cNvPr id="667" name="直線コネクタ 666"/>
        <xdr:cNvCxnSpPr/>
      </xdr:nvCxnSpPr>
      <xdr:spPr>
        <a:xfrm>
          <a:off x="15481300" y="143827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61595</xdr:rowOff>
    </xdr:from>
    <xdr:to>
      <xdr:col>76</xdr:col>
      <xdr:colOff>165100</xdr:colOff>
      <xdr:row>83</xdr:row>
      <xdr:rowOff>163195</xdr:rowOff>
    </xdr:to>
    <xdr:sp macro="" textlink="">
      <xdr:nvSpPr>
        <xdr:cNvPr id="668" name="楕円 667"/>
        <xdr:cNvSpPr/>
      </xdr:nvSpPr>
      <xdr:spPr>
        <a:xfrm>
          <a:off x="14541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112395</xdr:rowOff>
    </xdr:from>
    <xdr:to>
      <xdr:col>81</xdr:col>
      <xdr:colOff>50800</xdr:colOff>
      <xdr:row>83</xdr:row>
      <xdr:rowOff>152400</xdr:rowOff>
    </xdr:to>
    <xdr:cxnSp macro="">
      <xdr:nvCxnSpPr>
        <xdr:cNvPr id="669" name="直線コネクタ 668"/>
        <xdr:cNvCxnSpPr/>
      </xdr:nvCxnSpPr>
      <xdr:spPr>
        <a:xfrm>
          <a:off x="14592300" y="14342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70" name="楕円 669"/>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112395</xdr:rowOff>
    </xdr:to>
    <xdr:cxnSp macro="">
      <xdr:nvCxnSpPr>
        <xdr:cNvPr id="671" name="直線コネクタ 670"/>
        <xdr:cNvCxnSpPr/>
      </xdr:nvCxnSpPr>
      <xdr:spPr>
        <a:xfrm>
          <a:off x="13703300" y="143027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153036</xdr:rowOff>
    </xdr:from>
    <xdr:to>
      <xdr:col>67</xdr:col>
      <xdr:colOff>101600</xdr:colOff>
      <xdr:row>83</xdr:row>
      <xdr:rowOff>83186</xdr:rowOff>
    </xdr:to>
    <xdr:sp macro="" textlink="">
      <xdr:nvSpPr>
        <xdr:cNvPr id="672" name="楕円 671"/>
        <xdr:cNvSpPr/>
      </xdr:nvSpPr>
      <xdr:spPr>
        <a:xfrm>
          <a:off x="12763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32386</xdr:rowOff>
    </xdr:from>
    <xdr:to>
      <xdr:col>71</xdr:col>
      <xdr:colOff>177800</xdr:colOff>
      <xdr:row>83</xdr:row>
      <xdr:rowOff>72389</xdr:rowOff>
    </xdr:to>
    <xdr:cxnSp macro="">
      <xdr:nvCxnSpPr>
        <xdr:cNvPr id="673" name="直線コネクタ 672"/>
        <xdr:cNvCxnSpPr/>
      </xdr:nvCxnSpPr>
      <xdr:spPr>
        <a:xfrm>
          <a:off x="12814300" y="14262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31132</xdr:rowOff>
    </xdr:from>
    <xdr:ext cx="405111" cy="259045"/>
    <xdr:sp macro="" textlink="">
      <xdr:nvSpPr>
        <xdr:cNvPr id="674" name="n_1aveValue【児童館】&#10;有形固定資産減価償却率"/>
        <xdr:cNvSpPr txBox="1"/>
      </xdr:nvSpPr>
      <xdr:spPr>
        <a:xfrm>
          <a:off x="15266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111141</xdr:rowOff>
    </xdr:from>
    <xdr:ext cx="405111" cy="259045"/>
    <xdr:sp macro="" textlink="">
      <xdr:nvSpPr>
        <xdr:cNvPr id="675" name="n_2aveValue【児童館】&#10;有形固定資産減価償却率"/>
        <xdr:cNvSpPr txBox="1"/>
      </xdr:nvSpPr>
      <xdr:spPr>
        <a:xfrm>
          <a:off x="14389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676" name="n_3aveValue【児童館】&#10;有形固定資産減価償却率"/>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677" name="n_4aveValue【児童館】&#10;有形固定資産減価償却率"/>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678" name="n_1mainValue【児童館】&#10;有形固定資産減価償却率"/>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154322</xdr:rowOff>
    </xdr:from>
    <xdr:ext cx="405111" cy="259045"/>
    <xdr:sp macro="" textlink="">
      <xdr:nvSpPr>
        <xdr:cNvPr id="679" name="n_2mainValue【児童館】&#10;有形固定資産減価償却率"/>
        <xdr:cNvSpPr txBox="1"/>
      </xdr:nvSpPr>
      <xdr:spPr>
        <a:xfrm>
          <a:off x="14389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139716</xdr:rowOff>
    </xdr:from>
    <xdr:ext cx="405111" cy="259045"/>
    <xdr:sp macro="" textlink="">
      <xdr:nvSpPr>
        <xdr:cNvPr id="680" name="n_3mainValue【児童館】&#10;有形固定資産減価償却率"/>
        <xdr:cNvSpPr txBox="1"/>
      </xdr:nvSpPr>
      <xdr:spPr>
        <a:xfrm>
          <a:off x="13500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74313</xdr:rowOff>
    </xdr:from>
    <xdr:ext cx="405111" cy="259045"/>
    <xdr:sp macro="" textlink="">
      <xdr:nvSpPr>
        <xdr:cNvPr id="681" name="n_4mainValue【児童館】&#10;有形固定資産減価償却率"/>
        <xdr:cNvSpPr txBox="1"/>
      </xdr:nvSpPr>
      <xdr:spPr>
        <a:xfrm>
          <a:off x="12611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03" name="直線コネクタ 702"/>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4"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5" name="直線コネクタ 70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6"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7" name="直線コネクタ 70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8" name="【児童館】&#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9" name="フローチャート: 判断 708"/>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10" name="フローチャート: 判断 709"/>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11" name="フローチャート: 判断 710"/>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12" name="フローチャート: 判断 711"/>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3" name="フローチャート: 判断 712"/>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19" name="楕円 718"/>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20" name="【児童館】&#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21" name="楕円 720"/>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147828</xdr:rowOff>
    </xdr:to>
    <xdr:cxnSp macro="">
      <xdr:nvCxnSpPr>
        <xdr:cNvPr id="722" name="直線コネクタ 721"/>
        <xdr:cNvCxnSpPr/>
      </xdr:nvCxnSpPr>
      <xdr:spPr>
        <a:xfrm flipV="1">
          <a:off x="21323300" y="1454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3" name="楕円 722"/>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152400</xdr:rowOff>
    </xdr:to>
    <xdr:cxnSp macro="">
      <xdr:nvCxnSpPr>
        <xdr:cNvPr id="724" name="直線コネクタ 723"/>
        <xdr:cNvCxnSpPr/>
      </xdr:nvCxnSpPr>
      <xdr:spPr>
        <a:xfrm flipV="1">
          <a:off x="20434300" y="1454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25" name="楕円 724"/>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726" name="直線コネクタ 725"/>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27" name="楕円 726"/>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156972</xdr:rowOff>
    </xdr:to>
    <xdr:cxnSp macro="">
      <xdr:nvCxnSpPr>
        <xdr:cNvPr id="728" name="直線コネクタ 727"/>
        <xdr:cNvCxnSpPr/>
      </xdr:nvCxnSpPr>
      <xdr:spPr>
        <a:xfrm flipV="1">
          <a:off x="18656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729"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30" name="n_2aveValue【児童館】&#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31" name="n_3aveValue【児童館】&#10;一人当たり面積"/>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2"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733" name="n_1mainValue【児童館】&#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4"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735"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52849</xdr:rowOff>
    </xdr:from>
    <xdr:ext cx="469744" cy="259045"/>
    <xdr:sp macro="" textlink="">
      <xdr:nvSpPr>
        <xdr:cNvPr id="736" name="n_4mainValue【児童館】&#10;一人当たり面積"/>
        <xdr:cNvSpPr txBox="1"/>
      </xdr:nvSpPr>
      <xdr:spPr>
        <a:xfrm>
          <a:off x="18421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59" name="直線コネクタ 758"/>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60"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61" name="直線コネクタ 76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62"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63" name="直線コネクタ 762"/>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121429</xdr:rowOff>
    </xdr:from>
    <xdr:ext cx="405111" cy="259045"/>
    <xdr:sp macro="" textlink="">
      <xdr:nvSpPr>
        <xdr:cNvPr id="764" name="【公民館】&#10;有形固定資産減価償却率平均値テキスト"/>
        <xdr:cNvSpPr txBox="1"/>
      </xdr:nvSpPr>
      <xdr:spPr>
        <a:xfrm>
          <a:off x="16357600" y="1778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65" name="フローチャート: 判断 764"/>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66" name="フローチャート: 判断 765"/>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767" name="フローチャート: 判断 766"/>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768" name="フローチャート: 判断 767"/>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769" name="フローチャート: 判断 768"/>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43687</xdr:rowOff>
    </xdr:from>
    <xdr:to>
      <xdr:col>85</xdr:col>
      <xdr:colOff>177800</xdr:colOff>
      <xdr:row>106</xdr:row>
      <xdr:rowOff>145287</xdr:rowOff>
    </xdr:to>
    <xdr:sp macro="" textlink="">
      <xdr:nvSpPr>
        <xdr:cNvPr id="775" name="楕円 774"/>
        <xdr:cNvSpPr/>
      </xdr:nvSpPr>
      <xdr:spPr>
        <a:xfrm>
          <a:off x="16268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22114</xdr:rowOff>
    </xdr:from>
    <xdr:ext cx="405111" cy="259045"/>
    <xdr:sp macro="" textlink="">
      <xdr:nvSpPr>
        <xdr:cNvPr id="776" name="【公民館】&#10;有形固定資産減価償却率該当値テキスト"/>
        <xdr:cNvSpPr txBox="1"/>
      </xdr:nvSpPr>
      <xdr:spPr>
        <a:xfrm>
          <a:off x="16357600"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xdr:rowOff>
    </xdr:from>
    <xdr:to>
      <xdr:col>81</xdr:col>
      <xdr:colOff>101600</xdr:colOff>
      <xdr:row>106</xdr:row>
      <xdr:rowOff>106426</xdr:rowOff>
    </xdr:to>
    <xdr:sp macro="" textlink="">
      <xdr:nvSpPr>
        <xdr:cNvPr id="777" name="楕円 776"/>
        <xdr:cNvSpPr/>
      </xdr:nvSpPr>
      <xdr:spPr>
        <a:xfrm>
          <a:off x="15430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55626</xdr:rowOff>
    </xdr:from>
    <xdr:to>
      <xdr:col>85</xdr:col>
      <xdr:colOff>127000</xdr:colOff>
      <xdr:row>106</xdr:row>
      <xdr:rowOff>94487</xdr:rowOff>
    </xdr:to>
    <xdr:cxnSp macro="">
      <xdr:nvCxnSpPr>
        <xdr:cNvPr id="778" name="直線コネクタ 777"/>
        <xdr:cNvCxnSpPr/>
      </xdr:nvCxnSpPr>
      <xdr:spPr>
        <a:xfrm>
          <a:off x="15481300" y="18229326"/>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79" name="楕円 778"/>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55626</xdr:rowOff>
    </xdr:to>
    <xdr:cxnSp macro="">
      <xdr:nvCxnSpPr>
        <xdr:cNvPr id="780" name="直線コネクタ 779"/>
        <xdr:cNvCxnSpPr/>
      </xdr:nvCxnSpPr>
      <xdr:spPr>
        <a:xfrm>
          <a:off x="14592300" y="181927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96265</xdr:rowOff>
    </xdr:from>
    <xdr:to>
      <xdr:col>72</xdr:col>
      <xdr:colOff>38100</xdr:colOff>
      <xdr:row>106</xdr:row>
      <xdr:rowOff>26415</xdr:rowOff>
    </xdr:to>
    <xdr:sp macro="" textlink="">
      <xdr:nvSpPr>
        <xdr:cNvPr id="781" name="楕円 780"/>
        <xdr:cNvSpPr/>
      </xdr:nvSpPr>
      <xdr:spPr>
        <a:xfrm>
          <a:off x="1365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147065</xdr:rowOff>
    </xdr:from>
    <xdr:to>
      <xdr:col>76</xdr:col>
      <xdr:colOff>114300</xdr:colOff>
      <xdr:row>106</xdr:row>
      <xdr:rowOff>19050</xdr:rowOff>
    </xdr:to>
    <xdr:cxnSp macro="">
      <xdr:nvCxnSpPr>
        <xdr:cNvPr id="782" name="直線コネクタ 781"/>
        <xdr:cNvCxnSpPr/>
      </xdr:nvCxnSpPr>
      <xdr:spPr>
        <a:xfrm>
          <a:off x="13703300" y="181493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45974</xdr:rowOff>
    </xdr:from>
    <xdr:to>
      <xdr:col>67</xdr:col>
      <xdr:colOff>101600</xdr:colOff>
      <xdr:row>105</xdr:row>
      <xdr:rowOff>147574</xdr:rowOff>
    </xdr:to>
    <xdr:sp macro="" textlink="">
      <xdr:nvSpPr>
        <xdr:cNvPr id="783" name="楕円 782"/>
        <xdr:cNvSpPr/>
      </xdr:nvSpPr>
      <xdr:spPr>
        <a:xfrm>
          <a:off x="12763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96774</xdr:rowOff>
    </xdr:from>
    <xdr:to>
      <xdr:col>71</xdr:col>
      <xdr:colOff>177800</xdr:colOff>
      <xdr:row>105</xdr:row>
      <xdr:rowOff>147065</xdr:rowOff>
    </xdr:to>
    <xdr:cxnSp macro="">
      <xdr:nvCxnSpPr>
        <xdr:cNvPr id="784" name="直線コネクタ 783"/>
        <xdr:cNvCxnSpPr/>
      </xdr:nvCxnSpPr>
      <xdr:spPr>
        <a:xfrm>
          <a:off x="12814300" y="180990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785" name="n_1ave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15512</xdr:rowOff>
    </xdr:from>
    <xdr:ext cx="405111" cy="259045"/>
    <xdr:sp macro="" textlink="">
      <xdr:nvSpPr>
        <xdr:cNvPr id="786" name="n_2aveValue【公民館】&#10;有形固定資産減価償却率"/>
        <xdr:cNvSpPr txBox="1"/>
      </xdr:nvSpPr>
      <xdr:spPr>
        <a:xfrm>
          <a:off x="14389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787"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136669</xdr:rowOff>
    </xdr:from>
    <xdr:ext cx="405111" cy="259045"/>
    <xdr:sp macro="" textlink="">
      <xdr:nvSpPr>
        <xdr:cNvPr id="788" name="n_4aveValue【公民館】&#10;有形固定資産減価償却率"/>
        <xdr:cNvSpPr txBox="1"/>
      </xdr:nvSpPr>
      <xdr:spPr>
        <a:xfrm>
          <a:off x="12611744" y="1762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97553</xdr:rowOff>
    </xdr:from>
    <xdr:ext cx="405111" cy="259045"/>
    <xdr:sp macro="" textlink="">
      <xdr:nvSpPr>
        <xdr:cNvPr id="789" name="n_1mainValue【公民館】&#10;有形固定資産減価償却率"/>
        <xdr:cNvSpPr txBox="1"/>
      </xdr:nvSpPr>
      <xdr:spPr>
        <a:xfrm>
          <a:off x="15266044" y="182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90"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17542</xdr:rowOff>
    </xdr:from>
    <xdr:ext cx="405111" cy="259045"/>
    <xdr:sp macro="" textlink="">
      <xdr:nvSpPr>
        <xdr:cNvPr id="791" name="n_3mainValue【公民館】&#10;有形固定資産減価償却率"/>
        <xdr:cNvSpPr txBox="1"/>
      </xdr:nvSpPr>
      <xdr:spPr>
        <a:xfrm>
          <a:off x="135007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138701</xdr:rowOff>
    </xdr:from>
    <xdr:ext cx="405111" cy="259045"/>
    <xdr:sp macro="" textlink="">
      <xdr:nvSpPr>
        <xdr:cNvPr id="792" name="n_4mainValue【公民館】&#10;有形固定資産減価償却率"/>
        <xdr:cNvSpPr txBox="1"/>
      </xdr:nvSpPr>
      <xdr:spPr>
        <a:xfrm>
          <a:off x="12611744" y="1814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18" name="直線コネクタ 817"/>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1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20" name="直線コネクタ 81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21"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22" name="直線コネクタ 821"/>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823"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24" name="フローチャート: 判断 823"/>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25" name="フローチャート: 判断 824"/>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26" name="フローチャート: 判断 825"/>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27" name="フローチャート: 判断 826"/>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28" name="フローチャート: 判断 827"/>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35198</xdr:rowOff>
    </xdr:from>
    <xdr:to>
      <xdr:col>116</xdr:col>
      <xdr:colOff>114300</xdr:colOff>
      <xdr:row>104</xdr:row>
      <xdr:rowOff>136798</xdr:rowOff>
    </xdr:to>
    <xdr:sp macro="" textlink="">
      <xdr:nvSpPr>
        <xdr:cNvPr id="834" name="楕円 833"/>
        <xdr:cNvSpPr/>
      </xdr:nvSpPr>
      <xdr:spPr>
        <a:xfrm>
          <a:off x="221107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58075</xdr:rowOff>
    </xdr:from>
    <xdr:ext cx="469744" cy="259045"/>
    <xdr:sp macro="" textlink="">
      <xdr:nvSpPr>
        <xdr:cNvPr id="835" name="【公民館】&#10;一人当たり面積該当値テキスト"/>
        <xdr:cNvSpPr txBox="1"/>
      </xdr:nvSpPr>
      <xdr:spPr>
        <a:xfrm>
          <a:off x="22199600" y="1771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49893</xdr:rowOff>
    </xdr:from>
    <xdr:to>
      <xdr:col>112</xdr:col>
      <xdr:colOff>38100</xdr:colOff>
      <xdr:row>104</xdr:row>
      <xdr:rowOff>151493</xdr:rowOff>
    </xdr:to>
    <xdr:sp macro="" textlink="">
      <xdr:nvSpPr>
        <xdr:cNvPr id="836" name="楕円 835"/>
        <xdr:cNvSpPr/>
      </xdr:nvSpPr>
      <xdr:spPr>
        <a:xfrm>
          <a:off x="21272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85998</xdr:rowOff>
    </xdr:from>
    <xdr:to>
      <xdr:col>116</xdr:col>
      <xdr:colOff>63500</xdr:colOff>
      <xdr:row>104</xdr:row>
      <xdr:rowOff>100693</xdr:rowOff>
    </xdr:to>
    <xdr:cxnSp macro="">
      <xdr:nvCxnSpPr>
        <xdr:cNvPr id="837" name="直線コネクタ 836"/>
        <xdr:cNvCxnSpPr/>
      </xdr:nvCxnSpPr>
      <xdr:spPr>
        <a:xfrm flipV="1">
          <a:off x="21323300" y="1791679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61323</xdr:rowOff>
    </xdr:from>
    <xdr:to>
      <xdr:col>107</xdr:col>
      <xdr:colOff>101600</xdr:colOff>
      <xdr:row>104</xdr:row>
      <xdr:rowOff>162923</xdr:rowOff>
    </xdr:to>
    <xdr:sp macro="" textlink="">
      <xdr:nvSpPr>
        <xdr:cNvPr id="838" name="楕円 837"/>
        <xdr:cNvSpPr/>
      </xdr:nvSpPr>
      <xdr:spPr>
        <a:xfrm>
          <a:off x="2038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100693</xdr:rowOff>
    </xdr:from>
    <xdr:to>
      <xdr:col>111</xdr:col>
      <xdr:colOff>177800</xdr:colOff>
      <xdr:row>104</xdr:row>
      <xdr:rowOff>112123</xdr:rowOff>
    </xdr:to>
    <xdr:cxnSp macro="">
      <xdr:nvCxnSpPr>
        <xdr:cNvPr id="839" name="直線コネクタ 838"/>
        <xdr:cNvCxnSpPr/>
      </xdr:nvCxnSpPr>
      <xdr:spPr>
        <a:xfrm flipV="1">
          <a:off x="20434300" y="179314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76019</xdr:rowOff>
    </xdr:from>
    <xdr:to>
      <xdr:col>102</xdr:col>
      <xdr:colOff>165100</xdr:colOff>
      <xdr:row>105</xdr:row>
      <xdr:rowOff>6169</xdr:rowOff>
    </xdr:to>
    <xdr:sp macro="" textlink="">
      <xdr:nvSpPr>
        <xdr:cNvPr id="840" name="楕円 839"/>
        <xdr:cNvSpPr/>
      </xdr:nvSpPr>
      <xdr:spPr>
        <a:xfrm>
          <a:off x="19494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112123</xdr:rowOff>
    </xdr:from>
    <xdr:to>
      <xdr:col>107</xdr:col>
      <xdr:colOff>50800</xdr:colOff>
      <xdr:row>104</xdr:row>
      <xdr:rowOff>126819</xdr:rowOff>
    </xdr:to>
    <xdr:cxnSp macro="">
      <xdr:nvCxnSpPr>
        <xdr:cNvPr id="841" name="直線コネクタ 840"/>
        <xdr:cNvCxnSpPr/>
      </xdr:nvCxnSpPr>
      <xdr:spPr>
        <a:xfrm flipV="1">
          <a:off x="19545300" y="1794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85816</xdr:rowOff>
    </xdr:from>
    <xdr:to>
      <xdr:col>98</xdr:col>
      <xdr:colOff>38100</xdr:colOff>
      <xdr:row>105</xdr:row>
      <xdr:rowOff>15966</xdr:rowOff>
    </xdr:to>
    <xdr:sp macro="" textlink="">
      <xdr:nvSpPr>
        <xdr:cNvPr id="842" name="楕円 841"/>
        <xdr:cNvSpPr/>
      </xdr:nvSpPr>
      <xdr:spPr>
        <a:xfrm>
          <a:off x="18605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126819</xdr:rowOff>
    </xdr:from>
    <xdr:to>
      <xdr:col>102</xdr:col>
      <xdr:colOff>114300</xdr:colOff>
      <xdr:row>104</xdr:row>
      <xdr:rowOff>136616</xdr:rowOff>
    </xdr:to>
    <xdr:cxnSp macro="">
      <xdr:nvCxnSpPr>
        <xdr:cNvPr id="843" name="直線コネクタ 842"/>
        <xdr:cNvCxnSpPr/>
      </xdr:nvCxnSpPr>
      <xdr:spPr>
        <a:xfrm flipV="1">
          <a:off x="18656300" y="179576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844" name="n_1ave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45"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846" name="n_3aveValue【公民館】&#10;一人当たり面積"/>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847" name="n_4aveValue【公民館】&#10;一人当たり面積"/>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168020</xdr:rowOff>
    </xdr:from>
    <xdr:ext cx="469744" cy="259045"/>
    <xdr:sp macro="" textlink="">
      <xdr:nvSpPr>
        <xdr:cNvPr id="848" name="n_1mainValue【公民館】&#10;一人当たり面積"/>
        <xdr:cNvSpPr txBox="1"/>
      </xdr:nvSpPr>
      <xdr:spPr>
        <a:xfrm>
          <a:off x="21075727" y="1765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8000</xdr:rowOff>
    </xdr:from>
    <xdr:ext cx="469744" cy="259045"/>
    <xdr:sp macro="" textlink="">
      <xdr:nvSpPr>
        <xdr:cNvPr id="849" name="n_2mainValue【公民館】&#10;一人当たり面積"/>
        <xdr:cNvSpPr txBox="1"/>
      </xdr:nvSpPr>
      <xdr:spPr>
        <a:xfrm>
          <a:off x="20199427" y="1766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22696</xdr:rowOff>
    </xdr:from>
    <xdr:ext cx="469744" cy="259045"/>
    <xdr:sp macro="" textlink="">
      <xdr:nvSpPr>
        <xdr:cNvPr id="850" name="n_3mainValue【公民館】&#10;一人当たり面積"/>
        <xdr:cNvSpPr txBox="1"/>
      </xdr:nvSpPr>
      <xdr:spPr>
        <a:xfrm>
          <a:off x="19310427" y="176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32493</xdr:rowOff>
    </xdr:from>
    <xdr:ext cx="469744" cy="259045"/>
    <xdr:sp macro="" textlink="">
      <xdr:nvSpPr>
        <xdr:cNvPr id="851" name="n_4mainValue【公民館】&#10;一人当たり面積"/>
        <xdr:cNvSpPr txBox="1"/>
      </xdr:nvSpPr>
      <xdr:spPr>
        <a:xfrm>
          <a:off x="184214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有形固定資産減価償却率について、特に公営住宅、幼稚園・保育所、公民館は類似団体平均値を大きく上回っており、８０％を超えていることから、近い将来大規模修繕や建て替えなどの多額の負担が見込まれる。</a:t>
          </a:r>
        </a:p>
        <a:p>
          <a:r>
            <a:rPr kumimoji="1" lang="ja-JP" altLang="en-US" sz="1300">
              <a:latin typeface="ＭＳ Ｐゴシック" panose="020B0600070205080204" pitchFamily="50" charset="-128"/>
              <a:ea typeface="ＭＳ Ｐゴシック" panose="020B0600070205080204" pitchFamily="50" charset="-128"/>
            </a:rPr>
            <a:t>　一方、学校施設については近年大規模修繕を行ったこと、橋梁・トンネルについては定期点検に基づき適宜修繕・改良を行っていることから、数値は低く、類似団体平均値を下回っている。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　町民一人当たりの数値では、公民館が人口減少の著しい地区に多いため、類似団体平均値を大きく上回っているが、他の施設は類似団体平均値とほぼ同等である。</a:t>
          </a:r>
        </a:p>
        <a:p>
          <a:r>
            <a:rPr kumimoji="1" lang="ja-JP" altLang="en-US" sz="1300">
              <a:latin typeface="ＭＳ Ｐゴシック" panose="020B0600070205080204" pitchFamily="50" charset="-128"/>
              <a:ea typeface="ＭＳ Ｐゴシック" panose="020B0600070205080204" pitchFamily="50" charset="-128"/>
            </a:rPr>
            <a:t>　これらの状況も加味しながら、個々の施設状況や規模を総合的に検討し、町民サービスと財政規律のバランスがとれるよう町政運営を行っていく。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17,123
16,867
38.10
10,989,466
10,308,611
61,608
4,944,323
6,283,975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118762</xdr:rowOff>
    </xdr:from>
    <xdr:ext cx="405111" cy="259045"/>
    <xdr:sp macro="" textlink="">
      <xdr:nvSpPr>
        <xdr:cNvPr id="62" name="【図書館】&#10;有形固定資産減価償却率平均値テキスト"/>
        <xdr:cNvSpPr txBox="1"/>
      </xdr:nvSpPr>
      <xdr:spPr>
        <a:xfrm>
          <a:off x="46736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3" name="楕円 72"/>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95267</xdr:rowOff>
    </xdr:from>
    <xdr:ext cx="405111" cy="259045"/>
    <xdr:sp macro="" textlink="">
      <xdr:nvSpPr>
        <xdr:cNvPr id="74" name="【図書館】&#10;有形固定資産減価償却率該当値テキスト"/>
        <xdr:cNvSpPr txBox="1"/>
      </xdr:nvSpPr>
      <xdr:spPr>
        <a:xfrm>
          <a:off x="46736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74930</xdr:rowOff>
    </xdr:from>
    <xdr:to>
      <xdr:col>20</xdr:col>
      <xdr:colOff>38100</xdr:colOff>
      <xdr:row>37</xdr:row>
      <xdr:rowOff>5080</xdr:rowOff>
    </xdr:to>
    <xdr:sp macro="" textlink="">
      <xdr:nvSpPr>
        <xdr:cNvPr id="75" name="楕円 74"/>
        <xdr:cNvSpPr/>
      </xdr:nvSpPr>
      <xdr:spPr>
        <a:xfrm>
          <a:off x="3746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125730</xdr:rowOff>
    </xdr:from>
    <xdr:to>
      <xdr:col>24</xdr:col>
      <xdr:colOff>63500</xdr:colOff>
      <xdr:row>36</xdr:row>
      <xdr:rowOff>167640</xdr:rowOff>
    </xdr:to>
    <xdr:cxnSp macro="">
      <xdr:nvCxnSpPr>
        <xdr:cNvPr id="76" name="直線コネクタ 75"/>
        <xdr:cNvCxnSpPr/>
      </xdr:nvCxnSpPr>
      <xdr:spPr>
        <a:xfrm>
          <a:off x="3797300" y="62979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7" name="楕円 76"/>
        <xdr:cNvSpPr/>
      </xdr:nvSpPr>
      <xdr:spPr>
        <a:xfrm>
          <a:off x="2857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83820</xdr:rowOff>
    </xdr:from>
    <xdr:to>
      <xdr:col>19</xdr:col>
      <xdr:colOff>177800</xdr:colOff>
      <xdr:row>36</xdr:row>
      <xdr:rowOff>125730</xdr:rowOff>
    </xdr:to>
    <xdr:cxnSp macro="">
      <xdr:nvCxnSpPr>
        <xdr:cNvPr id="78" name="直線コネクタ 77"/>
        <xdr:cNvCxnSpPr/>
      </xdr:nvCxnSpPr>
      <xdr:spPr>
        <a:xfrm>
          <a:off x="2908300" y="6256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79" name="楕円 78"/>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41910</xdr:rowOff>
    </xdr:from>
    <xdr:to>
      <xdr:col>15</xdr:col>
      <xdr:colOff>50800</xdr:colOff>
      <xdr:row>36</xdr:row>
      <xdr:rowOff>83820</xdr:rowOff>
    </xdr:to>
    <xdr:cxnSp macro="">
      <xdr:nvCxnSpPr>
        <xdr:cNvPr id="80" name="直線コネクタ 79"/>
        <xdr:cNvCxnSpPr/>
      </xdr:nvCxnSpPr>
      <xdr:spPr>
        <a:xfrm>
          <a:off x="2019300" y="6214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1" name="楕円 80"/>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41910</xdr:rowOff>
    </xdr:to>
    <xdr:cxnSp macro="">
      <xdr:nvCxnSpPr>
        <xdr:cNvPr id="82" name="直線コネクタ 81"/>
        <xdr:cNvCxnSpPr/>
      </xdr:nvCxnSpPr>
      <xdr:spPr>
        <a:xfrm>
          <a:off x="1130300" y="6172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6" name="n_4aveValue【図書館】&#10;有形固定資産減価償却率"/>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167657</xdr:rowOff>
    </xdr:from>
    <xdr:ext cx="405111" cy="259045"/>
    <xdr:sp macro="" textlink="">
      <xdr:nvSpPr>
        <xdr:cNvPr id="87" name="n_1mainValue【図書館】&#10;有形固定資産減価償却率"/>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125747</xdr:rowOff>
    </xdr:from>
    <xdr:ext cx="405111" cy="259045"/>
    <xdr:sp macro="" textlink="">
      <xdr:nvSpPr>
        <xdr:cNvPr id="88" name="n_2mainValue【図書館】&#10;有形固定資産減価償却率"/>
        <xdr:cNvSpPr txBox="1"/>
      </xdr:nvSpPr>
      <xdr:spPr>
        <a:xfrm>
          <a:off x="27057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83837</xdr:rowOff>
    </xdr:from>
    <xdr:ext cx="405111" cy="259045"/>
    <xdr:sp macro="" textlink="">
      <xdr:nvSpPr>
        <xdr:cNvPr id="89" name="n_3mainValue【図書館】&#10;有形固定資産減価償却率"/>
        <xdr:cNvSpPr txBox="1"/>
      </xdr:nvSpPr>
      <xdr:spPr>
        <a:xfrm>
          <a:off x="1816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41927</xdr:rowOff>
    </xdr:from>
    <xdr:ext cx="405111" cy="259045"/>
    <xdr:sp macro="" textlink="">
      <xdr:nvSpPr>
        <xdr:cNvPr id="90" name="n_4mainValue【図書館】&#10;有形固定資産減価償却率"/>
        <xdr:cNvSpPr txBox="1"/>
      </xdr:nvSpPr>
      <xdr:spPr>
        <a:xfrm>
          <a:off x="927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12" name="直線コネクタ 111"/>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3" name="【図書館】&#10;一人当たり面積最小値テキスト"/>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4" name="直線コネクタ 113"/>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15"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6" name="直線コネクタ 115"/>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109999</xdr:rowOff>
    </xdr:from>
    <xdr:ext cx="469744" cy="259045"/>
    <xdr:sp macro="" textlink="">
      <xdr:nvSpPr>
        <xdr:cNvPr id="117" name="【図書館】&#10;一人当たり面積平均値テキスト"/>
        <xdr:cNvSpPr txBox="1"/>
      </xdr:nvSpPr>
      <xdr:spPr>
        <a:xfrm>
          <a:off x="10515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8" name="フローチャート: 判断 117"/>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9" name="フローチャート: 判断 118"/>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20" name="フローチャート: 判断 119"/>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21" name="フローチャート: 判断 120"/>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2" name="フローチャート: 判断 121"/>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8" name="楕円 127"/>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152417</xdr:rowOff>
    </xdr:from>
    <xdr:ext cx="469744" cy="259045"/>
    <xdr:sp macro="" textlink="">
      <xdr:nvSpPr>
        <xdr:cNvPr id="129" name="【図書館】&#10;一人当たり面積該当値テキスト"/>
        <xdr:cNvSpPr txBox="1"/>
      </xdr:nvSpPr>
      <xdr:spPr>
        <a:xfrm>
          <a:off x="10515600"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30" name="楕円 129"/>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57912</xdr:rowOff>
    </xdr:to>
    <xdr:cxnSp macro="">
      <xdr:nvCxnSpPr>
        <xdr:cNvPr id="131" name="直線コネクタ 130"/>
        <xdr:cNvCxnSpPr/>
      </xdr:nvCxnSpPr>
      <xdr:spPr>
        <a:xfrm flipV="1">
          <a:off x="9639300" y="6911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xdr:rowOff>
    </xdr:from>
    <xdr:to>
      <xdr:col>46</xdr:col>
      <xdr:colOff>38100</xdr:colOff>
      <xdr:row>40</xdr:row>
      <xdr:rowOff>108712</xdr:rowOff>
    </xdr:to>
    <xdr:sp macro="" textlink="">
      <xdr:nvSpPr>
        <xdr:cNvPr id="132" name="楕円 131"/>
        <xdr:cNvSpPr/>
      </xdr:nvSpPr>
      <xdr:spPr>
        <a:xfrm>
          <a:off x="8699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57912</xdr:rowOff>
    </xdr:from>
    <xdr:to>
      <xdr:col>50</xdr:col>
      <xdr:colOff>114300</xdr:colOff>
      <xdr:row>40</xdr:row>
      <xdr:rowOff>57912</xdr:rowOff>
    </xdr:to>
    <xdr:cxnSp macro="">
      <xdr:nvCxnSpPr>
        <xdr:cNvPr id="133" name="直線コネクタ 132"/>
        <xdr:cNvCxnSpPr/>
      </xdr:nvCxnSpPr>
      <xdr:spPr>
        <a:xfrm>
          <a:off x="8750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xdr:rowOff>
    </xdr:from>
    <xdr:to>
      <xdr:col>41</xdr:col>
      <xdr:colOff>101600</xdr:colOff>
      <xdr:row>40</xdr:row>
      <xdr:rowOff>113284</xdr:rowOff>
    </xdr:to>
    <xdr:sp macro="" textlink="">
      <xdr:nvSpPr>
        <xdr:cNvPr id="134" name="楕円 133"/>
        <xdr:cNvSpPr/>
      </xdr:nvSpPr>
      <xdr:spPr>
        <a:xfrm>
          <a:off x="7810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62484</xdr:rowOff>
    </xdr:to>
    <xdr:cxnSp macro="">
      <xdr:nvCxnSpPr>
        <xdr:cNvPr id="135" name="直線コネクタ 134"/>
        <xdr:cNvCxnSpPr/>
      </xdr:nvCxnSpPr>
      <xdr:spPr>
        <a:xfrm flipV="1">
          <a:off x="7861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16256</xdr:rowOff>
    </xdr:from>
    <xdr:to>
      <xdr:col>36</xdr:col>
      <xdr:colOff>165100</xdr:colOff>
      <xdr:row>40</xdr:row>
      <xdr:rowOff>117856</xdr:rowOff>
    </xdr:to>
    <xdr:sp macro="" textlink="">
      <xdr:nvSpPr>
        <xdr:cNvPr id="136" name="楕円 135"/>
        <xdr:cNvSpPr/>
      </xdr:nvSpPr>
      <xdr:spPr>
        <a:xfrm>
          <a:off x="6921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62484</xdr:rowOff>
    </xdr:from>
    <xdr:to>
      <xdr:col>41</xdr:col>
      <xdr:colOff>50800</xdr:colOff>
      <xdr:row>40</xdr:row>
      <xdr:rowOff>67056</xdr:rowOff>
    </xdr:to>
    <xdr:cxnSp macro="">
      <xdr:nvCxnSpPr>
        <xdr:cNvPr id="137" name="直線コネクタ 136"/>
        <xdr:cNvCxnSpPr/>
      </xdr:nvCxnSpPr>
      <xdr:spPr>
        <a:xfrm flipV="1">
          <a:off x="6972300" y="692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38"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39" name="n_2aveValue【図書館】&#10;一人当たり面積"/>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40" name="n_3aveValue【図書館】&#10;一人当たり面積"/>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1"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99839</xdr:rowOff>
    </xdr:from>
    <xdr:ext cx="469744" cy="259045"/>
    <xdr:sp macro="" textlink="">
      <xdr:nvSpPr>
        <xdr:cNvPr id="142" name="n_1mainValue【図書館】&#10;一人当たり面積"/>
        <xdr:cNvSpPr txBox="1"/>
      </xdr:nvSpPr>
      <xdr:spPr>
        <a:xfrm>
          <a:off x="9391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99839</xdr:rowOff>
    </xdr:from>
    <xdr:ext cx="469744" cy="259045"/>
    <xdr:sp macro="" textlink="">
      <xdr:nvSpPr>
        <xdr:cNvPr id="143" name="n_2mainValue【図書館】&#10;一人当たり面積"/>
        <xdr:cNvSpPr txBox="1"/>
      </xdr:nvSpPr>
      <xdr:spPr>
        <a:xfrm>
          <a:off x="85154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104411</xdr:rowOff>
    </xdr:from>
    <xdr:ext cx="469744" cy="259045"/>
    <xdr:sp macro="" textlink="">
      <xdr:nvSpPr>
        <xdr:cNvPr id="144" name="n_3mainValue【図書館】&#10;一人当たり面積"/>
        <xdr:cNvSpPr txBox="1"/>
      </xdr:nvSpPr>
      <xdr:spPr>
        <a:xfrm>
          <a:off x="7626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108983</xdr:rowOff>
    </xdr:from>
    <xdr:ext cx="469744" cy="259045"/>
    <xdr:sp macro="" textlink="">
      <xdr:nvSpPr>
        <xdr:cNvPr id="145" name="n_4mainValue【図書館】&#10;一人当たり面積"/>
        <xdr:cNvSpPr txBox="1"/>
      </xdr:nvSpPr>
      <xdr:spPr>
        <a:xfrm>
          <a:off x="6737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71" name="直線コネクタ 170"/>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2"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3" name="直線コネクタ 172"/>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74"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75" name="直線コネクタ 174"/>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24328</xdr:rowOff>
    </xdr:from>
    <xdr:ext cx="405111" cy="259045"/>
    <xdr:sp macro="" textlink="">
      <xdr:nvSpPr>
        <xdr:cNvPr id="176" name="【体育館・プール】&#10;有形固定資産減価償却率平均値テキスト"/>
        <xdr:cNvSpPr txBox="1"/>
      </xdr:nvSpPr>
      <xdr:spPr>
        <a:xfrm>
          <a:off x="4673600" y="1031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77" name="フローチャート: 判断 176"/>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8" name="フローチャート: 判断 177"/>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79" name="フローチャート: 判断 178"/>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80" name="フローチャート: 判断 179"/>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1" name="フローチャート: 判断 180"/>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37374</xdr:rowOff>
    </xdr:from>
    <xdr:to>
      <xdr:col>24</xdr:col>
      <xdr:colOff>114300</xdr:colOff>
      <xdr:row>64</xdr:row>
      <xdr:rowOff>138974</xdr:rowOff>
    </xdr:to>
    <xdr:sp macro="" textlink="">
      <xdr:nvSpPr>
        <xdr:cNvPr id="187" name="楕円 186"/>
        <xdr:cNvSpPr/>
      </xdr:nvSpPr>
      <xdr:spPr>
        <a:xfrm>
          <a:off x="4584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123751</xdr:rowOff>
    </xdr:from>
    <xdr:ext cx="405111" cy="259045"/>
    <xdr:sp macro="" textlink="">
      <xdr:nvSpPr>
        <xdr:cNvPr id="188" name="【体育館・プール】&#10;有形固定資産減価償却率該当値テキスト"/>
        <xdr:cNvSpPr txBox="1"/>
      </xdr:nvSpPr>
      <xdr:spPr>
        <a:xfrm>
          <a:off x="4673600" y="10925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14515</xdr:rowOff>
    </xdr:from>
    <xdr:to>
      <xdr:col>20</xdr:col>
      <xdr:colOff>38100</xdr:colOff>
      <xdr:row>64</xdr:row>
      <xdr:rowOff>116115</xdr:rowOff>
    </xdr:to>
    <xdr:sp macro="" textlink="">
      <xdr:nvSpPr>
        <xdr:cNvPr id="189" name="楕円 188"/>
        <xdr:cNvSpPr/>
      </xdr:nvSpPr>
      <xdr:spPr>
        <a:xfrm>
          <a:off x="3746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65315</xdr:rowOff>
    </xdr:from>
    <xdr:to>
      <xdr:col>24</xdr:col>
      <xdr:colOff>63500</xdr:colOff>
      <xdr:row>64</xdr:row>
      <xdr:rowOff>88174</xdr:rowOff>
    </xdr:to>
    <xdr:cxnSp macro="">
      <xdr:nvCxnSpPr>
        <xdr:cNvPr id="190" name="直線コネクタ 189"/>
        <xdr:cNvCxnSpPr/>
      </xdr:nvCxnSpPr>
      <xdr:spPr>
        <a:xfrm>
          <a:off x="3797300" y="1103811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154940</xdr:rowOff>
    </xdr:from>
    <xdr:to>
      <xdr:col>15</xdr:col>
      <xdr:colOff>101600</xdr:colOff>
      <xdr:row>64</xdr:row>
      <xdr:rowOff>85090</xdr:rowOff>
    </xdr:to>
    <xdr:sp macro="" textlink="">
      <xdr:nvSpPr>
        <xdr:cNvPr id="191" name="楕円 190"/>
        <xdr:cNvSpPr/>
      </xdr:nvSpPr>
      <xdr:spPr>
        <a:xfrm>
          <a:off x="2857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34290</xdr:rowOff>
    </xdr:from>
    <xdr:to>
      <xdr:col>19</xdr:col>
      <xdr:colOff>177800</xdr:colOff>
      <xdr:row>64</xdr:row>
      <xdr:rowOff>65315</xdr:rowOff>
    </xdr:to>
    <xdr:cxnSp macro="">
      <xdr:nvCxnSpPr>
        <xdr:cNvPr id="192" name="直線コネクタ 191"/>
        <xdr:cNvCxnSpPr/>
      </xdr:nvCxnSpPr>
      <xdr:spPr>
        <a:xfrm>
          <a:off x="2908300" y="110070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122283</xdr:rowOff>
    </xdr:from>
    <xdr:to>
      <xdr:col>10</xdr:col>
      <xdr:colOff>165100</xdr:colOff>
      <xdr:row>64</xdr:row>
      <xdr:rowOff>52433</xdr:rowOff>
    </xdr:to>
    <xdr:sp macro="" textlink="">
      <xdr:nvSpPr>
        <xdr:cNvPr id="193" name="楕円 192"/>
        <xdr:cNvSpPr/>
      </xdr:nvSpPr>
      <xdr:spPr>
        <a:xfrm>
          <a:off x="1968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1633</xdr:rowOff>
    </xdr:from>
    <xdr:to>
      <xdr:col>15</xdr:col>
      <xdr:colOff>50800</xdr:colOff>
      <xdr:row>64</xdr:row>
      <xdr:rowOff>34290</xdr:rowOff>
    </xdr:to>
    <xdr:cxnSp macro="">
      <xdr:nvCxnSpPr>
        <xdr:cNvPr id="194" name="直線コネクタ 193"/>
        <xdr:cNvCxnSpPr/>
      </xdr:nvCxnSpPr>
      <xdr:spPr>
        <a:xfrm>
          <a:off x="2019300" y="109744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91259</xdr:rowOff>
    </xdr:from>
    <xdr:to>
      <xdr:col>6</xdr:col>
      <xdr:colOff>38100</xdr:colOff>
      <xdr:row>64</xdr:row>
      <xdr:rowOff>21409</xdr:rowOff>
    </xdr:to>
    <xdr:sp macro="" textlink="">
      <xdr:nvSpPr>
        <xdr:cNvPr id="195" name="楕円 194"/>
        <xdr:cNvSpPr/>
      </xdr:nvSpPr>
      <xdr:spPr>
        <a:xfrm>
          <a:off x="1079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142059</xdr:rowOff>
    </xdr:from>
    <xdr:to>
      <xdr:col>10</xdr:col>
      <xdr:colOff>114300</xdr:colOff>
      <xdr:row>64</xdr:row>
      <xdr:rowOff>1633</xdr:rowOff>
    </xdr:to>
    <xdr:cxnSp macro="">
      <xdr:nvCxnSpPr>
        <xdr:cNvPr id="196" name="直線コネクタ 195"/>
        <xdr:cNvCxnSpPr/>
      </xdr:nvCxnSpPr>
      <xdr:spPr>
        <a:xfrm>
          <a:off x="1130300" y="109434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7"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98" name="n_2aveValue【体育館・プール】&#10;有形固定資産減価償却率"/>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99" name="n_3aveValue【体育館・プール】&#10;有形固定資産減価償却率"/>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0"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107242</xdr:rowOff>
    </xdr:from>
    <xdr:ext cx="405111" cy="259045"/>
    <xdr:sp macro="" textlink="">
      <xdr:nvSpPr>
        <xdr:cNvPr id="201" name="n_1mainValue【体育館・プール】&#10;有形固定資産減価償却率"/>
        <xdr:cNvSpPr txBox="1"/>
      </xdr:nvSpPr>
      <xdr:spPr>
        <a:xfrm>
          <a:off x="35820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76217</xdr:rowOff>
    </xdr:from>
    <xdr:ext cx="405111" cy="259045"/>
    <xdr:sp macro="" textlink="">
      <xdr:nvSpPr>
        <xdr:cNvPr id="202" name="n_2mainValue【体育館・プール】&#10;有形固定資産減価償却率"/>
        <xdr:cNvSpPr txBox="1"/>
      </xdr:nvSpPr>
      <xdr:spPr>
        <a:xfrm>
          <a:off x="2705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43560</xdr:rowOff>
    </xdr:from>
    <xdr:ext cx="405111" cy="259045"/>
    <xdr:sp macro="" textlink="">
      <xdr:nvSpPr>
        <xdr:cNvPr id="203" name="n_3mainValue【体育館・プール】&#10;有形固定資産減価償却率"/>
        <xdr:cNvSpPr txBox="1"/>
      </xdr:nvSpPr>
      <xdr:spPr>
        <a:xfrm>
          <a:off x="18167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12536</xdr:rowOff>
    </xdr:from>
    <xdr:ext cx="405111" cy="259045"/>
    <xdr:sp macro="" textlink="">
      <xdr:nvSpPr>
        <xdr:cNvPr id="204" name="n_4mainValue【体育館・プール】&#10;有形固定資産減価償却率"/>
        <xdr:cNvSpPr txBox="1"/>
      </xdr:nvSpPr>
      <xdr:spPr>
        <a:xfrm>
          <a:off x="927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6" name="テキスト ボックス 21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8" name="テキスト ボックス 21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0" name="テキスト ボックス 21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2" name="テキスト ボックス 22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4" name="テキスト ボックス 22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6" name="テキスト ボックス 22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30" name="直線コネクタ 229"/>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31"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32" name="直線コネクタ 231"/>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33" name="【体育館・プール】&#10;一人当たり面積最大値テキスト"/>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34" name="直線コネクタ 233"/>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13443</xdr:rowOff>
    </xdr:from>
    <xdr:ext cx="469744" cy="259045"/>
    <xdr:sp macro="" textlink="">
      <xdr:nvSpPr>
        <xdr:cNvPr id="235" name="【体育館・プール】&#10;一人当たり面積平均値テキスト"/>
        <xdr:cNvSpPr txBox="1"/>
      </xdr:nvSpPr>
      <xdr:spPr>
        <a:xfrm>
          <a:off x="10515600" y="10471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36" name="フローチャート: 判断 235"/>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37" name="フローチャート: 判断 236"/>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38" name="フローチャート: 判断 237"/>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39" name="フローチャート: 判断 238"/>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40" name="フローチャート: 判断 239"/>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111941</xdr:rowOff>
    </xdr:from>
    <xdr:to>
      <xdr:col>55</xdr:col>
      <xdr:colOff>50800</xdr:colOff>
      <xdr:row>64</xdr:row>
      <xdr:rowOff>42091</xdr:rowOff>
    </xdr:to>
    <xdr:sp macro="" textlink="">
      <xdr:nvSpPr>
        <xdr:cNvPr id="246" name="楕円 245"/>
        <xdr:cNvSpPr/>
      </xdr:nvSpPr>
      <xdr:spPr>
        <a:xfrm>
          <a:off x="10426700" y="109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26868</xdr:rowOff>
    </xdr:from>
    <xdr:ext cx="469744" cy="259045"/>
    <xdr:sp macro="" textlink="">
      <xdr:nvSpPr>
        <xdr:cNvPr id="247" name="【体育館・プール】&#10;一人当たり面積該当値テキスト"/>
        <xdr:cNvSpPr txBox="1"/>
      </xdr:nvSpPr>
      <xdr:spPr>
        <a:xfrm>
          <a:off x="10515600" y="1082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114119</xdr:rowOff>
    </xdr:from>
    <xdr:to>
      <xdr:col>50</xdr:col>
      <xdr:colOff>165100</xdr:colOff>
      <xdr:row>64</xdr:row>
      <xdr:rowOff>44269</xdr:rowOff>
    </xdr:to>
    <xdr:sp macro="" textlink="">
      <xdr:nvSpPr>
        <xdr:cNvPr id="248" name="楕円 247"/>
        <xdr:cNvSpPr/>
      </xdr:nvSpPr>
      <xdr:spPr>
        <a:xfrm>
          <a:off x="9588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162741</xdr:rowOff>
    </xdr:from>
    <xdr:to>
      <xdr:col>55</xdr:col>
      <xdr:colOff>0</xdr:colOff>
      <xdr:row>63</xdr:row>
      <xdr:rowOff>164919</xdr:rowOff>
    </xdr:to>
    <xdr:cxnSp macro="">
      <xdr:nvCxnSpPr>
        <xdr:cNvPr id="249" name="直線コネクタ 248"/>
        <xdr:cNvCxnSpPr/>
      </xdr:nvCxnSpPr>
      <xdr:spPr>
        <a:xfrm flipV="1">
          <a:off x="9639300" y="1096409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116296</xdr:rowOff>
    </xdr:from>
    <xdr:to>
      <xdr:col>46</xdr:col>
      <xdr:colOff>38100</xdr:colOff>
      <xdr:row>64</xdr:row>
      <xdr:rowOff>46446</xdr:rowOff>
    </xdr:to>
    <xdr:sp macro="" textlink="">
      <xdr:nvSpPr>
        <xdr:cNvPr id="250" name="楕円 249"/>
        <xdr:cNvSpPr/>
      </xdr:nvSpPr>
      <xdr:spPr>
        <a:xfrm>
          <a:off x="8699500" y="109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164919</xdr:rowOff>
    </xdr:from>
    <xdr:to>
      <xdr:col>50</xdr:col>
      <xdr:colOff>114300</xdr:colOff>
      <xdr:row>63</xdr:row>
      <xdr:rowOff>167096</xdr:rowOff>
    </xdr:to>
    <xdr:cxnSp macro="">
      <xdr:nvCxnSpPr>
        <xdr:cNvPr id="251" name="直線コネクタ 250"/>
        <xdr:cNvCxnSpPr/>
      </xdr:nvCxnSpPr>
      <xdr:spPr>
        <a:xfrm flipV="1">
          <a:off x="8750300" y="1096626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118473</xdr:rowOff>
    </xdr:from>
    <xdr:to>
      <xdr:col>41</xdr:col>
      <xdr:colOff>101600</xdr:colOff>
      <xdr:row>64</xdr:row>
      <xdr:rowOff>48623</xdr:rowOff>
    </xdr:to>
    <xdr:sp macro="" textlink="">
      <xdr:nvSpPr>
        <xdr:cNvPr id="252" name="楕円 251"/>
        <xdr:cNvSpPr/>
      </xdr:nvSpPr>
      <xdr:spPr>
        <a:xfrm>
          <a:off x="7810500" y="109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167096</xdr:rowOff>
    </xdr:from>
    <xdr:to>
      <xdr:col>45</xdr:col>
      <xdr:colOff>177800</xdr:colOff>
      <xdr:row>63</xdr:row>
      <xdr:rowOff>169273</xdr:rowOff>
    </xdr:to>
    <xdr:cxnSp macro="">
      <xdr:nvCxnSpPr>
        <xdr:cNvPr id="253" name="直線コネクタ 252"/>
        <xdr:cNvCxnSpPr/>
      </xdr:nvCxnSpPr>
      <xdr:spPr>
        <a:xfrm flipV="1">
          <a:off x="7861300" y="1096844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54" name="楕円 253"/>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169273</xdr:rowOff>
    </xdr:from>
    <xdr:to>
      <xdr:col>41</xdr:col>
      <xdr:colOff>50800</xdr:colOff>
      <xdr:row>64</xdr:row>
      <xdr:rowOff>0</xdr:rowOff>
    </xdr:to>
    <xdr:cxnSp macro="">
      <xdr:nvCxnSpPr>
        <xdr:cNvPr id="255" name="直線コネクタ 254"/>
        <xdr:cNvCxnSpPr/>
      </xdr:nvCxnSpPr>
      <xdr:spPr>
        <a:xfrm flipV="1">
          <a:off x="6972300" y="109706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56" name="n_1aveValue【体育館・プール】&#10;一人当たり面積"/>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57" name="n_2aveValue【体育館・プール】&#10;一人当たり面積"/>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58" name="n_3aveValue【体育館・プール】&#10;一人当たり面積"/>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59" name="n_4aveValue【体育館・プール】&#10;一人当たり面積"/>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35396</xdr:rowOff>
    </xdr:from>
    <xdr:ext cx="469744" cy="259045"/>
    <xdr:sp macro="" textlink="">
      <xdr:nvSpPr>
        <xdr:cNvPr id="260" name="n_1mainValue【体育館・プール】&#10;一人当たり面積"/>
        <xdr:cNvSpPr txBox="1"/>
      </xdr:nvSpPr>
      <xdr:spPr>
        <a:xfrm>
          <a:off x="93917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37573</xdr:rowOff>
    </xdr:from>
    <xdr:ext cx="469744" cy="259045"/>
    <xdr:sp macro="" textlink="">
      <xdr:nvSpPr>
        <xdr:cNvPr id="261" name="n_2mainValue【体育館・プール】&#10;一人当たり面積"/>
        <xdr:cNvSpPr txBox="1"/>
      </xdr:nvSpPr>
      <xdr:spPr>
        <a:xfrm>
          <a:off x="8515427" y="11010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39750</xdr:rowOff>
    </xdr:from>
    <xdr:ext cx="469744" cy="259045"/>
    <xdr:sp macro="" textlink="">
      <xdr:nvSpPr>
        <xdr:cNvPr id="262" name="n_3mainValue【体育館・プール】&#10;一人当たり面積"/>
        <xdr:cNvSpPr txBox="1"/>
      </xdr:nvSpPr>
      <xdr:spPr>
        <a:xfrm>
          <a:off x="7626427" y="1101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63" name="n_4mainValue【体育館・プール】&#10;一人当たり面積"/>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288" name="直線コネクタ 287"/>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291"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292" name="直線コネクタ 291"/>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293" name="【福祉施設】&#10;有形固定資産減価償却率平均値テキスト"/>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294" name="フローチャート: 判断 293"/>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295" name="フローチャート: 判断 294"/>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7" name="フローチャート: 判断 296"/>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98" name="フローチャート: 判断 297"/>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304" name="楕円 303"/>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305" name="【福祉施設】&#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6" name="楕円 305"/>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57150</xdr:rowOff>
    </xdr:to>
    <xdr:cxnSp macro="">
      <xdr:nvCxnSpPr>
        <xdr:cNvPr id="307" name="直線コネクタ 306"/>
        <xdr:cNvCxnSpPr/>
      </xdr:nvCxnSpPr>
      <xdr:spPr>
        <a:xfrm>
          <a:off x="3797300" y="139026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308" name="楕円 307"/>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81</xdr:row>
      <xdr:rowOff>15239</xdr:rowOff>
    </xdr:to>
    <xdr:cxnSp macro="">
      <xdr:nvCxnSpPr>
        <xdr:cNvPr id="309" name="直線コネクタ 308"/>
        <xdr:cNvCxnSpPr/>
      </xdr:nvCxnSpPr>
      <xdr:spPr>
        <a:xfrm>
          <a:off x="2908300" y="13860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310" name="楕円 309"/>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144780</xdr:rowOff>
    </xdr:to>
    <xdr:cxnSp macro="">
      <xdr:nvCxnSpPr>
        <xdr:cNvPr id="311" name="直線コネクタ 310"/>
        <xdr:cNvCxnSpPr/>
      </xdr:nvCxnSpPr>
      <xdr:spPr>
        <a:xfrm>
          <a:off x="2019300" y="1381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10161</xdr:rowOff>
    </xdr:from>
    <xdr:to>
      <xdr:col>6</xdr:col>
      <xdr:colOff>38100</xdr:colOff>
      <xdr:row>80</xdr:row>
      <xdr:rowOff>111761</xdr:rowOff>
    </xdr:to>
    <xdr:sp macro="" textlink="">
      <xdr:nvSpPr>
        <xdr:cNvPr id="312" name="楕円 311"/>
        <xdr:cNvSpPr/>
      </xdr:nvSpPr>
      <xdr:spPr>
        <a:xfrm>
          <a:off x="1079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60961</xdr:rowOff>
    </xdr:from>
    <xdr:to>
      <xdr:col>10</xdr:col>
      <xdr:colOff>114300</xdr:colOff>
      <xdr:row>80</xdr:row>
      <xdr:rowOff>102870</xdr:rowOff>
    </xdr:to>
    <xdr:cxnSp macro="">
      <xdr:nvCxnSpPr>
        <xdr:cNvPr id="313" name="直線コネクタ 312"/>
        <xdr:cNvCxnSpPr/>
      </xdr:nvCxnSpPr>
      <xdr:spPr>
        <a:xfrm>
          <a:off x="1130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32402</xdr:rowOff>
    </xdr:from>
    <xdr:ext cx="405111" cy="259045"/>
    <xdr:sp macro="" textlink="">
      <xdr:nvSpPr>
        <xdr:cNvPr id="314" name="n_1aveValue【福祉施設】&#10;有形固定資産減価償却率"/>
        <xdr:cNvSpPr txBox="1"/>
      </xdr:nvSpPr>
      <xdr:spPr>
        <a:xfrm>
          <a:off x="35820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6"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55263</xdr:rowOff>
    </xdr:from>
    <xdr:ext cx="405111" cy="259045"/>
    <xdr:sp macro="" textlink="">
      <xdr:nvSpPr>
        <xdr:cNvPr id="317" name="n_4aveValue【福祉施設】&#10;有形固定資産減価償却率"/>
        <xdr:cNvSpPr txBox="1"/>
      </xdr:nvSpPr>
      <xdr:spPr>
        <a:xfrm>
          <a:off x="927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18" name="n_1mainValue【福祉施設】&#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319" name="n_2mainValue【福祉施設】&#10;有形固定資産減価償却率"/>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320" name="n_3mainValue【福祉施設】&#10;有形固定資産減価償却率"/>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128288</xdr:rowOff>
    </xdr:from>
    <xdr:ext cx="405111" cy="259045"/>
    <xdr:sp macro="" textlink="">
      <xdr:nvSpPr>
        <xdr:cNvPr id="321" name="n_4mainValue【福祉施設】&#10;有形固定資産減価償却率"/>
        <xdr:cNvSpPr txBox="1"/>
      </xdr:nvSpPr>
      <xdr:spPr>
        <a:xfrm>
          <a:off x="927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43" name="直線コネクタ 342"/>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44"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45" name="直線コネクタ 344"/>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46"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47" name="直線コネクタ 346"/>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348"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49" name="フローチャート: 判断 348"/>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50" name="フローチャート: 判断 349"/>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51" name="フローチャート: 判断 350"/>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52" name="フローチャート: 判断 351"/>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53" name="フローチャート: 判断 352"/>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359" name="楕円 358"/>
        <xdr:cNvSpPr/>
      </xdr:nvSpPr>
      <xdr:spPr>
        <a:xfrm>
          <a:off x="104267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146321</xdr:rowOff>
    </xdr:from>
    <xdr:ext cx="469744" cy="259045"/>
    <xdr:sp macro="" textlink="">
      <xdr:nvSpPr>
        <xdr:cNvPr id="360" name="【福祉施設】&#10;一人当たり面積該当値テキスト"/>
        <xdr:cNvSpPr txBox="1"/>
      </xdr:nvSpPr>
      <xdr:spPr>
        <a:xfrm>
          <a:off x="10515600"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1" name="楕円 360"/>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85</xdr:row>
      <xdr:rowOff>49530</xdr:rowOff>
    </xdr:to>
    <xdr:cxnSp macro="">
      <xdr:nvCxnSpPr>
        <xdr:cNvPr id="362" name="直線コネクタ 361"/>
        <xdr:cNvCxnSpPr/>
      </xdr:nvCxnSpPr>
      <xdr:spPr>
        <a:xfrm flipV="1">
          <a:off x="9639300" y="146204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1015</xdr:rowOff>
    </xdr:from>
    <xdr:to>
      <xdr:col>46</xdr:col>
      <xdr:colOff>38100</xdr:colOff>
      <xdr:row>85</xdr:row>
      <xdr:rowOff>102615</xdr:rowOff>
    </xdr:to>
    <xdr:sp macro="" textlink="">
      <xdr:nvSpPr>
        <xdr:cNvPr id="363" name="楕円 362"/>
        <xdr:cNvSpPr/>
      </xdr:nvSpPr>
      <xdr:spPr>
        <a:xfrm>
          <a:off x="8699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51815</xdr:rowOff>
    </xdr:to>
    <xdr:cxnSp macro="">
      <xdr:nvCxnSpPr>
        <xdr:cNvPr id="364" name="直線コネクタ 363"/>
        <xdr:cNvCxnSpPr/>
      </xdr:nvCxnSpPr>
      <xdr:spPr>
        <a:xfrm flipV="1">
          <a:off x="8750300" y="146227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65" name="楕円 364"/>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51815</xdr:rowOff>
    </xdr:from>
    <xdr:to>
      <xdr:col>45</xdr:col>
      <xdr:colOff>177800</xdr:colOff>
      <xdr:row>85</xdr:row>
      <xdr:rowOff>56387</xdr:rowOff>
    </xdr:to>
    <xdr:cxnSp macro="">
      <xdr:nvCxnSpPr>
        <xdr:cNvPr id="366" name="直線コネクタ 365"/>
        <xdr:cNvCxnSpPr/>
      </xdr:nvCxnSpPr>
      <xdr:spPr>
        <a:xfrm flipV="1">
          <a:off x="7861300" y="146250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5587</xdr:rowOff>
    </xdr:from>
    <xdr:to>
      <xdr:col>36</xdr:col>
      <xdr:colOff>165100</xdr:colOff>
      <xdr:row>85</xdr:row>
      <xdr:rowOff>107187</xdr:rowOff>
    </xdr:to>
    <xdr:sp macro="" textlink="">
      <xdr:nvSpPr>
        <xdr:cNvPr id="367" name="楕円 366"/>
        <xdr:cNvSpPr/>
      </xdr:nvSpPr>
      <xdr:spPr>
        <a:xfrm>
          <a:off x="6921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56387</xdr:rowOff>
    </xdr:from>
    <xdr:to>
      <xdr:col>41</xdr:col>
      <xdr:colOff>50800</xdr:colOff>
      <xdr:row>85</xdr:row>
      <xdr:rowOff>56387</xdr:rowOff>
    </xdr:to>
    <xdr:cxnSp macro="">
      <xdr:nvCxnSpPr>
        <xdr:cNvPr id="368" name="直線コネクタ 367"/>
        <xdr:cNvCxnSpPr/>
      </xdr:nvCxnSpPr>
      <xdr:spPr>
        <a:xfrm>
          <a:off x="6972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69" name="n_1ave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70"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371" name="n_3aveValue【福祉施設】&#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72" name="n_4aveValue【福祉施設】&#10;一人当たり面積"/>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73"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93742</xdr:rowOff>
    </xdr:from>
    <xdr:ext cx="469744" cy="259045"/>
    <xdr:sp macro="" textlink="">
      <xdr:nvSpPr>
        <xdr:cNvPr id="374" name="n_2mainValue【福祉施設】&#10;一人当たり面積"/>
        <xdr:cNvSpPr txBox="1"/>
      </xdr:nvSpPr>
      <xdr:spPr>
        <a:xfrm>
          <a:off x="8515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75" name="n_3mainValue【福祉施設】&#10;一人当たり面積"/>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98314</xdr:rowOff>
    </xdr:from>
    <xdr:ext cx="469744" cy="259045"/>
    <xdr:sp macro="" textlink="">
      <xdr:nvSpPr>
        <xdr:cNvPr id="376" name="n_4mainValue【福祉施設】&#10;一人当たり面積"/>
        <xdr:cNvSpPr txBox="1"/>
      </xdr:nvSpPr>
      <xdr:spPr>
        <a:xfrm>
          <a:off x="6737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402" name="直線コネクタ 401"/>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403"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404" name="直線コネクタ 403"/>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405"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406" name="直線コネクタ 405"/>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407" name="【市民会館】&#10;有形固定資産減価償却率平均値テキスト"/>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408" name="フローチャート: 判断 407"/>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09" name="フローチャート: 判断 408"/>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410" name="フローチャート: 判断 409"/>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411" name="フローチャート: 判断 410"/>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412" name="フローチャート: 判断 411"/>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418" name="楕円 417"/>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102161</xdr:rowOff>
    </xdr:from>
    <xdr:ext cx="405111" cy="259045"/>
    <xdr:sp macro="" textlink="">
      <xdr:nvSpPr>
        <xdr:cNvPr id="419" name="【市民会館】&#10;有形固定資産減価償却率該当値テキスト"/>
        <xdr:cNvSpPr txBox="1"/>
      </xdr:nvSpPr>
      <xdr:spPr>
        <a:xfrm>
          <a:off x="4673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420" name="楕円 419"/>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94162</xdr:rowOff>
    </xdr:from>
    <xdr:to>
      <xdr:col>24</xdr:col>
      <xdr:colOff>63500</xdr:colOff>
      <xdr:row>104</xdr:row>
      <xdr:rowOff>130084</xdr:rowOff>
    </xdr:to>
    <xdr:cxnSp macro="">
      <xdr:nvCxnSpPr>
        <xdr:cNvPr id="421" name="直線コネクタ 420"/>
        <xdr:cNvCxnSpPr/>
      </xdr:nvCxnSpPr>
      <xdr:spPr>
        <a:xfrm>
          <a:off x="3797300" y="179249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9071</xdr:rowOff>
    </xdr:from>
    <xdr:to>
      <xdr:col>15</xdr:col>
      <xdr:colOff>101600</xdr:colOff>
      <xdr:row>104</xdr:row>
      <xdr:rowOff>110671</xdr:rowOff>
    </xdr:to>
    <xdr:sp macro="" textlink="">
      <xdr:nvSpPr>
        <xdr:cNvPr id="422" name="楕円 421"/>
        <xdr:cNvSpPr/>
      </xdr:nvSpPr>
      <xdr:spPr>
        <a:xfrm>
          <a:off x="2857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59871</xdr:rowOff>
    </xdr:from>
    <xdr:to>
      <xdr:col>19</xdr:col>
      <xdr:colOff>177800</xdr:colOff>
      <xdr:row>104</xdr:row>
      <xdr:rowOff>94162</xdr:rowOff>
    </xdr:to>
    <xdr:cxnSp macro="">
      <xdr:nvCxnSpPr>
        <xdr:cNvPr id="423" name="直線コネクタ 422"/>
        <xdr:cNvCxnSpPr/>
      </xdr:nvCxnSpPr>
      <xdr:spPr>
        <a:xfrm>
          <a:off x="2908300" y="178906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144599</xdr:rowOff>
    </xdr:from>
    <xdr:to>
      <xdr:col>10</xdr:col>
      <xdr:colOff>165100</xdr:colOff>
      <xdr:row>104</xdr:row>
      <xdr:rowOff>74749</xdr:rowOff>
    </xdr:to>
    <xdr:sp macro="" textlink="">
      <xdr:nvSpPr>
        <xdr:cNvPr id="424" name="楕円 423"/>
        <xdr:cNvSpPr/>
      </xdr:nvSpPr>
      <xdr:spPr>
        <a:xfrm>
          <a:off x="1968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23949</xdr:rowOff>
    </xdr:from>
    <xdr:to>
      <xdr:col>15</xdr:col>
      <xdr:colOff>50800</xdr:colOff>
      <xdr:row>104</xdr:row>
      <xdr:rowOff>59871</xdr:rowOff>
    </xdr:to>
    <xdr:cxnSp macro="">
      <xdr:nvCxnSpPr>
        <xdr:cNvPr id="425" name="直線コネクタ 424"/>
        <xdr:cNvCxnSpPr/>
      </xdr:nvCxnSpPr>
      <xdr:spPr>
        <a:xfrm>
          <a:off x="2019300" y="178547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108676</xdr:rowOff>
    </xdr:from>
    <xdr:to>
      <xdr:col>6</xdr:col>
      <xdr:colOff>38100</xdr:colOff>
      <xdr:row>104</xdr:row>
      <xdr:rowOff>38826</xdr:rowOff>
    </xdr:to>
    <xdr:sp macro="" textlink="">
      <xdr:nvSpPr>
        <xdr:cNvPr id="426" name="楕円 425"/>
        <xdr:cNvSpPr/>
      </xdr:nvSpPr>
      <xdr:spPr>
        <a:xfrm>
          <a:off x="1079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159476</xdr:rowOff>
    </xdr:from>
    <xdr:to>
      <xdr:col>10</xdr:col>
      <xdr:colOff>114300</xdr:colOff>
      <xdr:row>104</xdr:row>
      <xdr:rowOff>23949</xdr:rowOff>
    </xdr:to>
    <xdr:cxnSp macro="">
      <xdr:nvCxnSpPr>
        <xdr:cNvPr id="427" name="直線コネクタ 426"/>
        <xdr:cNvCxnSpPr/>
      </xdr:nvCxnSpPr>
      <xdr:spPr>
        <a:xfrm>
          <a:off x="1130300" y="178188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428"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29"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430" name="n_3aveValue【市民会館】&#10;有形固定資産減価償却率"/>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431" name="n_4aveValue【市民会館】&#10;有形固定資産減価償却率"/>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161489</xdr:rowOff>
    </xdr:from>
    <xdr:ext cx="405111" cy="259045"/>
    <xdr:sp macro="" textlink="">
      <xdr:nvSpPr>
        <xdr:cNvPr id="432" name="n_1mainValue【市民会館】&#10;有形固定資産減価償却率"/>
        <xdr:cNvSpPr txBox="1"/>
      </xdr:nvSpPr>
      <xdr:spPr>
        <a:xfrm>
          <a:off x="35820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127198</xdr:rowOff>
    </xdr:from>
    <xdr:ext cx="405111" cy="259045"/>
    <xdr:sp macro="" textlink="">
      <xdr:nvSpPr>
        <xdr:cNvPr id="433" name="n_2mainValue【市民会館】&#10;有形固定資産減価償却率"/>
        <xdr:cNvSpPr txBox="1"/>
      </xdr:nvSpPr>
      <xdr:spPr>
        <a:xfrm>
          <a:off x="2705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91276</xdr:rowOff>
    </xdr:from>
    <xdr:ext cx="405111" cy="259045"/>
    <xdr:sp macro="" textlink="">
      <xdr:nvSpPr>
        <xdr:cNvPr id="434" name="n_3mainValue【市民会館】&#10;有形固定資産減価償却率"/>
        <xdr:cNvSpPr txBox="1"/>
      </xdr:nvSpPr>
      <xdr:spPr>
        <a:xfrm>
          <a:off x="1816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55353</xdr:rowOff>
    </xdr:from>
    <xdr:ext cx="405111" cy="259045"/>
    <xdr:sp macro="" textlink="">
      <xdr:nvSpPr>
        <xdr:cNvPr id="435" name="n_4mainValue【市民会館】&#10;有形固定資産減価償却率"/>
        <xdr:cNvSpPr txBox="1"/>
      </xdr:nvSpPr>
      <xdr:spPr>
        <a:xfrm>
          <a:off x="9277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57" name="直線コネクタ 456"/>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58"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59" name="直線コネクタ 458"/>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60"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61" name="直線コネクタ 460"/>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62"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3" name="フローチャート: 判断 462"/>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64" name="フローチャート: 判断 463"/>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65" name="フローチャート: 判断 464"/>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66" name="フローチャート: 判断 465"/>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67" name="フローチャート: 判断 466"/>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75692</xdr:rowOff>
    </xdr:from>
    <xdr:to>
      <xdr:col>55</xdr:col>
      <xdr:colOff>50800</xdr:colOff>
      <xdr:row>104</xdr:row>
      <xdr:rowOff>5842</xdr:rowOff>
    </xdr:to>
    <xdr:sp macro="" textlink="">
      <xdr:nvSpPr>
        <xdr:cNvPr id="473" name="楕円 472"/>
        <xdr:cNvSpPr/>
      </xdr:nvSpPr>
      <xdr:spPr>
        <a:xfrm>
          <a:off x="10426700" y="177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98569</xdr:rowOff>
    </xdr:from>
    <xdr:ext cx="469744" cy="259045"/>
    <xdr:sp macro="" textlink="">
      <xdr:nvSpPr>
        <xdr:cNvPr id="474" name="【市民会館】&#10;一人当たり面積該当値テキスト"/>
        <xdr:cNvSpPr txBox="1"/>
      </xdr:nvSpPr>
      <xdr:spPr>
        <a:xfrm>
          <a:off x="10515600" y="1758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91694</xdr:rowOff>
    </xdr:from>
    <xdr:to>
      <xdr:col>50</xdr:col>
      <xdr:colOff>165100</xdr:colOff>
      <xdr:row>104</xdr:row>
      <xdr:rowOff>21844</xdr:rowOff>
    </xdr:to>
    <xdr:sp macro="" textlink="">
      <xdr:nvSpPr>
        <xdr:cNvPr id="475" name="楕円 474"/>
        <xdr:cNvSpPr/>
      </xdr:nvSpPr>
      <xdr:spPr>
        <a:xfrm>
          <a:off x="9588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126492</xdr:rowOff>
    </xdr:from>
    <xdr:to>
      <xdr:col>55</xdr:col>
      <xdr:colOff>0</xdr:colOff>
      <xdr:row>103</xdr:row>
      <xdr:rowOff>142494</xdr:rowOff>
    </xdr:to>
    <xdr:cxnSp macro="">
      <xdr:nvCxnSpPr>
        <xdr:cNvPr id="476" name="直線コネクタ 475"/>
        <xdr:cNvCxnSpPr/>
      </xdr:nvCxnSpPr>
      <xdr:spPr>
        <a:xfrm flipV="1">
          <a:off x="9639300" y="1778584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103124</xdr:rowOff>
    </xdr:from>
    <xdr:to>
      <xdr:col>46</xdr:col>
      <xdr:colOff>38100</xdr:colOff>
      <xdr:row>104</xdr:row>
      <xdr:rowOff>33274</xdr:rowOff>
    </xdr:to>
    <xdr:sp macro="" textlink="">
      <xdr:nvSpPr>
        <xdr:cNvPr id="477" name="楕円 476"/>
        <xdr:cNvSpPr/>
      </xdr:nvSpPr>
      <xdr:spPr>
        <a:xfrm>
          <a:off x="8699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142494</xdr:rowOff>
    </xdr:from>
    <xdr:to>
      <xdr:col>50</xdr:col>
      <xdr:colOff>114300</xdr:colOff>
      <xdr:row>103</xdr:row>
      <xdr:rowOff>153924</xdr:rowOff>
    </xdr:to>
    <xdr:cxnSp macro="">
      <xdr:nvCxnSpPr>
        <xdr:cNvPr id="478" name="直線コネクタ 477"/>
        <xdr:cNvCxnSpPr/>
      </xdr:nvCxnSpPr>
      <xdr:spPr>
        <a:xfrm flipV="1">
          <a:off x="8750300" y="178018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116839</xdr:rowOff>
    </xdr:from>
    <xdr:to>
      <xdr:col>41</xdr:col>
      <xdr:colOff>101600</xdr:colOff>
      <xdr:row>104</xdr:row>
      <xdr:rowOff>46989</xdr:rowOff>
    </xdr:to>
    <xdr:sp macro="" textlink="">
      <xdr:nvSpPr>
        <xdr:cNvPr id="479" name="楕円 478"/>
        <xdr:cNvSpPr/>
      </xdr:nvSpPr>
      <xdr:spPr>
        <a:xfrm>
          <a:off x="7810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153924</xdr:rowOff>
    </xdr:from>
    <xdr:to>
      <xdr:col>45</xdr:col>
      <xdr:colOff>177800</xdr:colOff>
      <xdr:row>103</xdr:row>
      <xdr:rowOff>167639</xdr:rowOff>
    </xdr:to>
    <xdr:cxnSp macro="">
      <xdr:nvCxnSpPr>
        <xdr:cNvPr id="480" name="直線コネクタ 479"/>
        <xdr:cNvCxnSpPr/>
      </xdr:nvCxnSpPr>
      <xdr:spPr>
        <a:xfrm flipV="1">
          <a:off x="7861300" y="1781327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125985</xdr:rowOff>
    </xdr:from>
    <xdr:to>
      <xdr:col>36</xdr:col>
      <xdr:colOff>165100</xdr:colOff>
      <xdr:row>104</xdr:row>
      <xdr:rowOff>56135</xdr:rowOff>
    </xdr:to>
    <xdr:sp macro="" textlink="">
      <xdr:nvSpPr>
        <xdr:cNvPr id="481" name="楕円 480"/>
        <xdr:cNvSpPr/>
      </xdr:nvSpPr>
      <xdr:spPr>
        <a:xfrm>
          <a:off x="6921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167639</xdr:rowOff>
    </xdr:from>
    <xdr:to>
      <xdr:col>41</xdr:col>
      <xdr:colOff>50800</xdr:colOff>
      <xdr:row>104</xdr:row>
      <xdr:rowOff>5335</xdr:rowOff>
    </xdr:to>
    <xdr:cxnSp macro="">
      <xdr:nvCxnSpPr>
        <xdr:cNvPr id="482" name="直線コネクタ 481"/>
        <xdr:cNvCxnSpPr/>
      </xdr:nvCxnSpPr>
      <xdr:spPr>
        <a:xfrm flipV="1">
          <a:off x="6972300" y="1782698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483" name="n_1aveValue【市民会館】&#10;一人当たり面積"/>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484" name="n_2aveValue【市民会館】&#10;一人当たり面積"/>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485" name="n_3aveValue【市民会館】&#10;一人当たり面積"/>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486"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38371</xdr:rowOff>
    </xdr:from>
    <xdr:ext cx="469744" cy="259045"/>
    <xdr:sp macro="" textlink="">
      <xdr:nvSpPr>
        <xdr:cNvPr id="487" name="n_1mainValue【市民会館】&#10;一人当たり面積"/>
        <xdr:cNvSpPr txBox="1"/>
      </xdr:nvSpPr>
      <xdr:spPr>
        <a:xfrm>
          <a:off x="9391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49801</xdr:rowOff>
    </xdr:from>
    <xdr:ext cx="469744" cy="259045"/>
    <xdr:sp macro="" textlink="">
      <xdr:nvSpPr>
        <xdr:cNvPr id="488" name="n_2mainValue【市民会館】&#10;一人当たり面積"/>
        <xdr:cNvSpPr txBox="1"/>
      </xdr:nvSpPr>
      <xdr:spPr>
        <a:xfrm>
          <a:off x="8515427" y="1753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63516</xdr:rowOff>
    </xdr:from>
    <xdr:ext cx="469744" cy="259045"/>
    <xdr:sp macro="" textlink="">
      <xdr:nvSpPr>
        <xdr:cNvPr id="489" name="n_3mainValue【市民会館】&#10;一人当たり面積"/>
        <xdr:cNvSpPr txBox="1"/>
      </xdr:nvSpPr>
      <xdr:spPr>
        <a:xfrm>
          <a:off x="7626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72662</xdr:rowOff>
    </xdr:from>
    <xdr:ext cx="469744" cy="259045"/>
    <xdr:sp macro="" textlink="">
      <xdr:nvSpPr>
        <xdr:cNvPr id="490" name="n_4mainValue【市民会館】&#10;一人当たり面積"/>
        <xdr:cNvSpPr txBox="1"/>
      </xdr:nvSpPr>
      <xdr:spPr>
        <a:xfrm>
          <a:off x="67374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515" name="直線コネクタ 514"/>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516"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517" name="直線コネクタ 51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518"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519" name="直線コネクタ 518"/>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162577</xdr:rowOff>
    </xdr:from>
    <xdr:ext cx="405111" cy="259045"/>
    <xdr:sp macro="" textlink="">
      <xdr:nvSpPr>
        <xdr:cNvPr id="520" name="【一般廃棄物処理施設】&#10;有形固定資産減価償却率平均値テキスト"/>
        <xdr:cNvSpPr txBox="1"/>
      </xdr:nvSpPr>
      <xdr:spPr>
        <a:xfrm>
          <a:off x="16357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522" name="フローチャート: 判断 521"/>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3" name="フローチャート: 判断 522"/>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24" name="フローチャート: 判断 523"/>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525" name="フローチャート: 判断 524"/>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143510</xdr:rowOff>
    </xdr:from>
    <xdr:to>
      <xdr:col>85</xdr:col>
      <xdr:colOff>177800</xdr:colOff>
      <xdr:row>39</xdr:row>
      <xdr:rowOff>73660</xdr:rowOff>
    </xdr:to>
    <xdr:sp macro="" textlink="">
      <xdr:nvSpPr>
        <xdr:cNvPr id="531" name="楕円 530"/>
        <xdr:cNvSpPr/>
      </xdr:nvSpPr>
      <xdr:spPr>
        <a:xfrm>
          <a:off x="16268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121937</xdr:rowOff>
    </xdr:from>
    <xdr:ext cx="405111" cy="259045"/>
    <xdr:sp macro="" textlink="">
      <xdr:nvSpPr>
        <xdr:cNvPr id="532" name="【一般廃棄物処理施設】&#10;有形固定資産減価償却率該当値テキスト"/>
        <xdr:cNvSpPr txBox="1"/>
      </xdr:nvSpPr>
      <xdr:spPr>
        <a:xfrm>
          <a:off x="16357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533" name="楕円 532"/>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118110</xdr:rowOff>
    </xdr:from>
    <xdr:to>
      <xdr:col>85</xdr:col>
      <xdr:colOff>127000</xdr:colOff>
      <xdr:row>39</xdr:row>
      <xdr:rowOff>22860</xdr:rowOff>
    </xdr:to>
    <xdr:cxnSp macro="">
      <xdr:nvCxnSpPr>
        <xdr:cNvPr id="534" name="直線コネクタ 533"/>
        <xdr:cNvCxnSpPr/>
      </xdr:nvCxnSpPr>
      <xdr:spPr>
        <a:xfrm>
          <a:off x="15481300" y="663321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35" name="楕円 534"/>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118110</xdr:rowOff>
    </xdr:to>
    <xdr:cxnSp macro="">
      <xdr:nvCxnSpPr>
        <xdr:cNvPr id="536" name="直線コネクタ 535"/>
        <xdr:cNvCxnSpPr/>
      </xdr:nvCxnSpPr>
      <xdr:spPr>
        <a:xfrm>
          <a:off x="14592300" y="65913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124460</xdr:rowOff>
    </xdr:from>
    <xdr:to>
      <xdr:col>72</xdr:col>
      <xdr:colOff>38100</xdr:colOff>
      <xdr:row>38</xdr:row>
      <xdr:rowOff>54610</xdr:rowOff>
    </xdr:to>
    <xdr:sp macro="" textlink="">
      <xdr:nvSpPr>
        <xdr:cNvPr id="537" name="楕円 536"/>
        <xdr:cNvSpPr/>
      </xdr:nvSpPr>
      <xdr:spPr>
        <a:xfrm>
          <a:off x="13652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3810</xdr:rowOff>
    </xdr:from>
    <xdr:to>
      <xdr:col>76</xdr:col>
      <xdr:colOff>114300</xdr:colOff>
      <xdr:row>38</xdr:row>
      <xdr:rowOff>76200</xdr:rowOff>
    </xdr:to>
    <xdr:cxnSp macro="">
      <xdr:nvCxnSpPr>
        <xdr:cNvPr id="538" name="直線コネクタ 537"/>
        <xdr:cNvCxnSpPr/>
      </xdr:nvCxnSpPr>
      <xdr:spPr>
        <a:xfrm>
          <a:off x="13703300" y="65189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48260</xdr:rowOff>
    </xdr:from>
    <xdr:to>
      <xdr:col>67</xdr:col>
      <xdr:colOff>101600</xdr:colOff>
      <xdr:row>37</xdr:row>
      <xdr:rowOff>149860</xdr:rowOff>
    </xdr:to>
    <xdr:sp macro="" textlink="">
      <xdr:nvSpPr>
        <xdr:cNvPr id="539" name="楕円 538"/>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38</xdr:row>
      <xdr:rowOff>3810</xdr:rowOff>
    </xdr:to>
    <xdr:cxnSp macro="">
      <xdr:nvCxnSpPr>
        <xdr:cNvPr id="540" name="直線コネクタ 539"/>
        <xdr:cNvCxnSpPr/>
      </xdr:nvCxnSpPr>
      <xdr:spPr>
        <a:xfrm>
          <a:off x="12814300" y="64427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541"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42"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43"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544"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160037</xdr:rowOff>
    </xdr:from>
    <xdr:ext cx="405111" cy="259045"/>
    <xdr:sp macro="" textlink="">
      <xdr:nvSpPr>
        <xdr:cNvPr id="545" name="n_1mainValue【一般廃棄物処理施設】&#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546" name="n_2main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45737</xdr:rowOff>
    </xdr:from>
    <xdr:ext cx="405111" cy="259045"/>
    <xdr:sp macro="" textlink="">
      <xdr:nvSpPr>
        <xdr:cNvPr id="547" name="n_3mainValue【一般廃棄物処理施設】&#10;有形固定資産減価償却率"/>
        <xdr:cNvSpPr txBox="1"/>
      </xdr:nvSpPr>
      <xdr:spPr>
        <a:xfrm>
          <a:off x="13500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140987</xdr:rowOff>
    </xdr:from>
    <xdr:ext cx="405111" cy="259045"/>
    <xdr:sp macro="" textlink="">
      <xdr:nvSpPr>
        <xdr:cNvPr id="548" name="n_4mainValue【一般廃棄物処理施設】&#10;有形固定資産減価償却率"/>
        <xdr:cNvSpPr txBox="1"/>
      </xdr:nvSpPr>
      <xdr:spPr>
        <a:xfrm>
          <a:off x="12611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2" name="テキスト ボックス 56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4" name="テキスト ボックス 56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6" name="テキスト ボックス 56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574" name="直線コネクタ 573"/>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575"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576" name="直線コネクタ 575"/>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577"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578" name="直線コネクタ 577"/>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171349</xdr:rowOff>
    </xdr:from>
    <xdr:ext cx="599010" cy="259045"/>
    <xdr:sp macro="" textlink="">
      <xdr:nvSpPr>
        <xdr:cNvPr id="579" name="【一般廃棄物処理施設】&#10;一人当たり有形固定資産（償却資産）額平均値テキスト"/>
        <xdr:cNvSpPr txBox="1"/>
      </xdr:nvSpPr>
      <xdr:spPr>
        <a:xfrm>
          <a:off x="22199600" y="6686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580" name="フローチャート: 判断 579"/>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581" name="フローチャート: 判断 580"/>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582" name="フローチャート: 判断 581"/>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583" name="フローチャート: 判断 582"/>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584" name="フローチャート: 判断 583"/>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20420</xdr:rowOff>
    </xdr:from>
    <xdr:to>
      <xdr:col>116</xdr:col>
      <xdr:colOff>114300</xdr:colOff>
      <xdr:row>41</xdr:row>
      <xdr:rowOff>122020</xdr:rowOff>
    </xdr:to>
    <xdr:sp macro="" textlink="">
      <xdr:nvSpPr>
        <xdr:cNvPr id="590" name="楕円 589"/>
        <xdr:cNvSpPr/>
      </xdr:nvSpPr>
      <xdr:spPr>
        <a:xfrm>
          <a:off x="22110700" y="70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170297</xdr:rowOff>
    </xdr:from>
    <xdr:ext cx="534377" cy="259045"/>
    <xdr:sp macro="" textlink="">
      <xdr:nvSpPr>
        <xdr:cNvPr id="591" name="【一般廃棄物処理施設】&#10;一人当たり有形固定資産（償却資産）額該当値テキスト"/>
        <xdr:cNvSpPr txBox="1"/>
      </xdr:nvSpPr>
      <xdr:spPr>
        <a:xfrm>
          <a:off x="22199600" y="702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23809</xdr:rowOff>
    </xdr:from>
    <xdr:to>
      <xdr:col>112</xdr:col>
      <xdr:colOff>38100</xdr:colOff>
      <xdr:row>41</xdr:row>
      <xdr:rowOff>125409</xdr:rowOff>
    </xdr:to>
    <xdr:sp macro="" textlink="">
      <xdr:nvSpPr>
        <xdr:cNvPr id="592" name="楕円 591"/>
        <xdr:cNvSpPr/>
      </xdr:nvSpPr>
      <xdr:spPr>
        <a:xfrm>
          <a:off x="21272500" y="705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71220</xdr:rowOff>
    </xdr:from>
    <xdr:to>
      <xdr:col>116</xdr:col>
      <xdr:colOff>63500</xdr:colOff>
      <xdr:row>41</xdr:row>
      <xdr:rowOff>74609</xdr:rowOff>
    </xdr:to>
    <xdr:cxnSp macro="">
      <xdr:nvCxnSpPr>
        <xdr:cNvPr id="593" name="直線コネクタ 592"/>
        <xdr:cNvCxnSpPr/>
      </xdr:nvCxnSpPr>
      <xdr:spPr>
        <a:xfrm flipV="1">
          <a:off x="21323300" y="7100670"/>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33398</xdr:rowOff>
    </xdr:from>
    <xdr:to>
      <xdr:col>107</xdr:col>
      <xdr:colOff>101600</xdr:colOff>
      <xdr:row>41</xdr:row>
      <xdr:rowOff>134998</xdr:rowOff>
    </xdr:to>
    <xdr:sp macro="" textlink="">
      <xdr:nvSpPr>
        <xdr:cNvPr id="594" name="楕円 593"/>
        <xdr:cNvSpPr/>
      </xdr:nvSpPr>
      <xdr:spPr>
        <a:xfrm>
          <a:off x="20383500" y="706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74609</xdr:rowOff>
    </xdr:from>
    <xdr:to>
      <xdr:col>111</xdr:col>
      <xdr:colOff>177800</xdr:colOff>
      <xdr:row>41</xdr:row>
      <xdr:rowOff>84198</xdr:rowOff>
    </xdr:to>
    <xdr:cxnSp macro="">
      <xdr:nvCxnSpPr>
        <xdr:cNvPr id="595" name="直線コネクタ 594"/>
        <xdr:cNvCxnSpPr/>
      </xdr:nvCxnSpPr>
      <xdr:spPr>
        <a:xfrm flipV="1">
          <a:off x="20434300" y="7104059"/>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36490</xdr:rowOff>
    </xdr:from>
    <xdr:to>
      <xdr:col>102</xdr:col>
      <xdr:colOff>165100</xdr:colOff>
      <xdr:row>41</xdr:row>
      <xdr:rowOff>138090</xdr:rowOff>
    </xdr:to>
    <xdr:sp macro="" textlink="">
      <xdr:nvSpPr>
        <xdr:cNvPr id="596" name="楕円 595"/>
        <xdr:cNvSpPr/>
      </xdr:nvSpPr>
      <xdr:spPr>
        <a:xfrm>
          <a:off x="19494500" y="706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84198</xdr:rowOff>
    </xdr:from>
    <xdr:to>
      <xdr:col>107</xdr:col>
      <xdr:colOff>50800</xdr:colOff>
      <xdr:row>41</xdr:row>
      <xdr:rowOff>87290</xdr:rowOff>
    </xdr:to>
    <xdr:cxnSp macro="">
      <xdr:nvCxnSpPr>
        <xdr:cNvPr id="597" name="直線コネクタ 596"/>
        <xdr:cNvCxnSpPr/>
      </xdr:nvCxnSpPr>
      <xdr:spPr>
        <a:xfrm flipV="1">
          <a:off x="19545300" y="7113648"/>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37519</xdr:rowOff>
    </xdr:from>
    <xdr:to>
      <xdr:col>98</xdr:col>
      <xdr:colOff>38100</xdr:colOff>
      <xdr:row>41</xdr:row>
      <xdr:rowOff>139119</xdr:rowOff>
    </xdr:to>
    <xdr:sp macro="" textlink="">
      <xdr:nvSpPr>
        <xdr:cNvPr id="598" name="楕円 597"/>
        <xdr:cNvSpPr/>
      </xdr:nvSpPr>
      <xdr:spPr>
        <a:xfrm>
          <a:off x="18605500" y="706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87290</xdr:rowOff>
    </xdr:from>
    <xdr:to>
      <xdr:col>102</xdr:col>
      <xdr:colOff>114300</xdr:colOff>
      <xdr:row>41</xdr:row>
      <xdr:rowOff>88319</xdr:rowOff>
    </xdr:to>
    <xdr:cxnSp macro="">
      <xdr:nvCxnSpPr>
        <xdr:cNvPr id="599" name="直線コネクタ 598"/>
        <xdr:cNvCxnSpPr/>
      </xdr:nvCxnSpPr>
      <xdr:spPr>
        <a:xfrm flipV="1">
          <a:off x="18656300" y="711674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128691</xdr:rowOff>
    </xdr:from>
    <xdr:ext cx="599010" cy="259045"/>
    <xdr:sp macro="" textlink="">
      <xdr:nvSpPr>
        <xdr:cNvPr id="600" name="n_1aveValue【一般廃棄物処理施設】&#10;一人当たり有形固定資産（償却資産）額"/>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601" name="n_2aveValue【一般廃棄物処理施設】&#10;一人当たり有形固定資産（償却資産）額"/>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602" name="n_3aveValue【一般廃棄物処理施設】&#10;一人当たり有形固定資産（償却資産）額"/>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603" name="n_4aveValue【一般廃棄物処理施設】&#10;一人当たり有形固定資産（償却資産）額"/>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116536</xdr:rowOff>
    </xdr:from>
    <xdr:ext cx="534377" cy="259045"/>
    <xdr:sp macro="" textlink="">
      <xdr:nvSpPr>
        <xdr:cNvPr id="604" name="n_1mainValue【一般廃棄物処理施設】&#10;一人当たり有形固定資産（償却資産）額"/>
        <xdr:cNvSpPr txBox="1"/>
      </xdr:nvSpPr>
      <xdr:spPr>
        <a:xfrm>
          <a:off x="21043411" y="71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126125</xdr:rowOff>
    </xdr:from>
    <xdr:ext cx="534377" cy="259045"/>
    <xdr:sp macro="" textlink="">
      <xdr:nvSpPr>
        <xdr:cNvPr id="605" name="n_2mainValue【一般廃棄物処理施設】&#10;一人当たり有形固定資産（償却資産）額"/>
        <xdr:cNvSpPr txBox="1"/>
      </xdr:nvSpPr>
      <xdr:spPr>
        <a:xfrm>
          <a:off x="20167111" y="71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129217</xdr:rowOff>
    </xdr:from>
    <xdr:ext cx="534377" cy="259045"/>
    <xdr:sp macro="" textlink="">
      <xdr:nvSpPr>
        <xdr:cNvPr id="606" name="n_3mainValue【一般廃棄物処理施設】&#10;一人当たり有形固定資産（償却資産）額"/>
        <xdr:cNvSpPr txBox="1"/>
      </xdr:nvSpPr>
      <xdr:spPr>
        <a:xfrm>
          <a:off x="19278111" y="715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130246</xdr:rowOff>
    </xdr:from>
    <xdr:ext cx="534377" cy="259045"/>
    <xdr:sp macro="" textlink="">
      <xdr:nvSpPr>
        <xdr:cNvPr id="607" name="n_4mainValue【一般廃棄物処理施設】&#10;一人当たり有形固定資産（償却資産）額"/>
        <xdr:cNvSpPr txBox="1"/>
      </xdr:nvSpPr>
      <xdr:spPr>
        <a:xfrm>
          <a:off x="18389111" y="71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648" name="直線コネクタ 647"/>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9"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0" name="直線コネクタ 649"/>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51"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52" name="直線コネクタ 651"/>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653"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654" name="フローチャート: 判断 65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655" name="フローチャート: 判断 654"/>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6" name="フローチャート: 判断 655"/>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657" name="フローチャート: 判断 656"/>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8" name="フローチャート: 判断 657"/>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101600</xdr:rowOff>
    </xdr:from>
    <xdr:to>
      <xdr:col>85</xdr:col>
      <xdr:colOff>177800</xdr:colOff>
      <xdr:row>84</xdr:row>
      <xdr:rowOff>31750</xdr:rowOff>
    </xdr:to>
    <xdr:sp macro="" textlink="">
      <xdr:nvSpPr>
        <xdr:cNvPr id="664" name="楕円 663"/>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80027</xdr:rowOff>
    </xdr:from>
    <xdr:ext cx="405111" cy="259045"/>
    <xdr:sp macro="" textlink="">
      <xdr:nvSpPr>
        <xdr:cNvPr id="665" name="【消防施設】&#10;有形固定資産減価償却率該当値テキスト"/>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160655</xdr:rowOff>
    </xdr:from>
    <xdr:to>
      <xdr:col>81</xdr:col>
      <xdr:colOff>101600</xdr:colOff>
      <xdr:row>84</xdr:row>
      <xdr:rowOff>90805</xdr:rowOff>
    </xdr:to>
    <xdr:sp macro="" textlink="">
      <xdr:nvSpPr>
        <xdr:cNvPr id="666" name="楕円 665"/>
        <xdr:cNvSpPr/>
      </xdr:nvSpPr>
      <xdr:spPr>
        <a:xfrm>
          <a:off x="15430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40005</xdr:rowOff>
    </xdr:to>
    <xdr:cxnSp macro="">
      <xdr:nvCxnSpPr>
        <xdr:cNvPr id="667" name="直線コネクタ 666"/>
        <xdr:cNvCxnSpPr/>
      </xdr:nvCxnSpPr>
      <xdr:spPr>
        <a:xfrm flipV="1">
          <a:off x="15481300" y="143827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88264</xdr:rowOff>
    </xdr:from>
    <xdr:to>
      <xdr:col>76</xdr:col>
      <xdr:colOff>165100</xdr:colOff>
      <xdr:row>84</xdr:row>
      <xdr:rowOff>18414</xdr:rowOff>
    </xdr:to>
    <xdr:sp macro="" textlink="">
      <xdr:nvSpPr>
        <xdr:cNvPr id="668" name="楕円 667"/>
        <xdr:cNvSpPr/>
      </xdr:nvSpPr>
      <xdr:spPr>
        <a:xfrm>
          <a:off x="14541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84</xdr:row>
      <xdr:rowOff>40005</xdr:rowOff>
    </xdr:to>
    <xdr:cxnSp macro="">
      <xdr:nvCxnSpPr>
        <xdr:cNvPr id="669" name="直線コネクタ 668"/>
        <xdr:cNvCxnSpPr/>
      </xdr:nvCxnSpPr>
      <xdr:spPr>
        <a:xfrm>
          <a:off x="14592300" y="1436941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95886</xdr:rowOff>
    </xdr:from>
    <xdr:to>
      <xdr:col>72</xdr:col>
      <xdr:colOff>38100</xdr:colOff>
      <xdr:row>84</xdr:row>
      <xdr:rowOff>26036</xdr:rowOff>
    </xdr:to>
    <xdr:sp macro="" textlink="">
      <xdr:nvSpPr>
        <xdr:cNvPr id="670" name="楕円 669"/>
        <xdr:cNvSpPr/>
      </xdr:nvSpPr>
      <xdr:spPr>
        <a:xfrm>
          <a:off x="13652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139064</xdr:rowOff>
    </xdr:from>
    <xdr:to>
      <xdr:col>76</xdr:col>
      <xdr:colOff>114300</xdr:colOff>
      <xdr:row>83</xdr:row>
      <xdr:rowOff>146686</xdr:rowOff>
    </xdr:to>
    <xdr:cxnSp macro="">
      <xdr:nvCxnSpPr>
        <xdr:cNvPr id="671" name="直線コネクタ 670"/>
        <xdr:cNvCxnSpPr/>
      </xdr:nvCxnSpPr>
      <xdr:spPr>
        <a:xfrm flipV="1">
          <a:off x="13703300" y="14369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23495</xdr:rowOff>
    </xdr:from>
    <xdr:to>
      <xdr:col>67</xdr:col>
      <xdr:colOff>101600</xdr:colOff>
      <xdr:row>83</xdr:row>
      <xdr:rowOff>125095</xdr:rowOff>
    </xdr:to>
    <xdr:sp macro="" textlink="">
      <xdr:nvSpPr>
        <xdr:cNvPr id="672" name="楕円 671"/>
        <xdr:cNvSpPr/>
      </xdr:nvSpPr>
      <xdr:spPr>
        <a:xfrm>
          <a:off x="12763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74295</xdr:rowOff>
    </xdr:from>
    <xdr:to>
      <xdr:col>71</xdr:col>
      <xdr:colOff>177800</xdr:colOff>
      <xdr:row>83</xdr:row>
      <xdr:rowOff>146686</xdr:rowOff>
    </xdr:to>
    <xdr:cxnSp macro="">
      <xdr:nvCxnSpPr>
        <xdr:cNvPr id="673" name="直線コネクタ 672"/>
        <xdr:cNvCxnSpPr/>
      </xdr:nvCxnSpPr>
      <xdr:spPr>
        <a:xfrm>
          <a:off x="12814300" y="143046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674" name="n_1aveValue【消防施設】&#10;有形固定資産減価償却率"/>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75" name="n_2aveValue【消防施設】&#10;有形固定資産減価償却率"/>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676" name="n_3ave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77" name="n_4ave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81932</xdr:rowOff>
    </xdr:from>
    <xdr:ext cx="405111" cy="259045"/>
    <xdr:sp macro="" textlink="">
      <xdr:nvSpPr>
        <xdr:cNvPr id="678" name="n_1mainValue【消防施設】&#10;有形固定資産減価償却率"/>
        <xdr:cNvSpPr txBox="1"/>
      </xdr:nvSpPr>
      <xdr:spPr>
        <a:xfrm>
          <a:off x="15266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9541</xdr:rowOff>
    </xdr:from>
    <xdr:ext cx="405111" cy="259045"/>
    <xdr:sp macro="" textlink="">
      <xdr:nvSpPr>
        <xdr:cNvPr id="679" name="n_2mainValue【消防施設】&#10;有形固定資産減価償却率"/>
        <xdr:cNvSpPr txBox="1"/>
      </xdr:nvSpPr>
      <xdr:spPr>
        <a:xfrm>
          <a:off x="14389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17163</xdr:rowOff>
    </xdr:from>
    <xdr:ext cx="405111" cy="259045"/>
    <xdr:sp macro="" textlink="">
      <xdr:nvSpPr>
        <xdr:cNvPr id="680" name="n_3mainValue【消防施設】&#10;有形固定資産減価償却率"/>
        <xdr:cNvSpPr txBox="1"/>
      </xdr:nvSpPr>
      <xdr:spPr>
        <a:xfrm>
          <a:off x="13500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681" name="n_4mainValue【消防施設】&#10;有形固定資産減価償却率"/>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707" name="直線コネクタ 706"/>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708"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09" name="直線コネクタ 708"/>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710"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711" name="直線コネクタ 710"/>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712" name="【消防施設】&#10;一人当たり面積平均値テキスト"/>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713" name="フローチャート: 判断 712"/>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714" name="フローチャート: 判断 713"/>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715" name="フローチャート: 判断 714"/>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716" name="フローチャート: 判断 715"/>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717" name="フローチャート: 判断 716"/>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168548</xdr:rowOff>
    </xdr:from>
    <xdr:to>
      <xdr:col>116</xdr:col>
      <xdr:colOff>114300</xdr:colOff>
      <xdr:row>84</xdr:row>
      <xdr:rowOff>98698</xdr:rowOff>
    </xdr:to>
    <xdr:sp macro="" textlink="">
      <xdr:nvSpPr>
        <xdr:cNvPr id="723" name="楕円 722"/>
        <xdr:cNvSpPr/>
      </xdr:nvSpPr>
      <xdr:spPr>
        <a:xfrm>
          <a:off x="221107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19975</xdr:rowOff>
    </xdr:from>
    <xdr:ext cx="469744" cy="259045"/>
    <xdr:sp macro="" textlink="">
      <xdr:nvSpPr>
        <xdr:cNvPr id="724" name="【消防施設】&#10;一人当たり面積該当値テキスト"/>
        <xdr:cNvSpPr txBox="1"/>
      </xdr:nvSpPr>
      <xdr:spPr>
        <a:xfrm>
          <a:off x="22199600" y="1425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725" name="楕円 724"/>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47898</xdr:rowOff>
    </xdr:from>
    <xdr:to>
      <xdr:col>116</xdr:col>
      <xdr:colOff>63500</xdr:colOff>
      <xdr:row>84</xdr:row>
      <xdr:rowOff>54429</xdr:rowOff>
    </xdr:to>
    <xdr:cxnSp macro="">
      <xdr:nvCxnSpPr>
        <xdr:cNvPr id="726" name="直線コネクタ 725"/>
        <xdr:cNvCxnSpPr/>
      </xdr:nvCxnSpPr>
      <xdr:spPr>
        <a:xfrm flipV="1">
          <a:off x="21323300" y="144496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27" name="楕円 726"/>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60961</xdr:rowOff>
    </xdr:to>
    <xdr:cxnSp macro="">
      <xdr:nvCxnSpPr>
        <xdr:cNvPr id="728" name="直線コネクタ 727"/>
        <xdr:cNvCxnSpPr/>
      </xdr:nvCxnSpPr>
      <xdr:spPr>
        <a:xfrm flipV="1">
          <a:off x="20434300" y="144562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729" name="楕円 728"/>
        <xdr:cNvSpPr/>
      </xdr:nvSpPr>
      <xdr:spPr>
        <a:xfrm>
          <a:off x="19494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70757</xdr:rowOff>
    </xdr:to>
    <xdr:cxnSp macro="">
      <xdr:nvCxnSpPr>
        <xdr:cNvPr id="730" name="直線コネクタ 729"/>
        <xdr:cNvCxnSpPr/>
      </xdr:nvCxnSpPr>
      <xdr:spPr>
        <a:xfrm flipV="1">
          <a:off x="19545300" y="1446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3629</xdr:rowOff>
    </xdr:from>
    <xdr:to>
      <xdr:col>98</xdr:col>
      <xdr:colOff>38100</xdr:colOff>
      <xdr:row>84</xdr:row>
      <xdr:rowOff>105229</xdr:rowOff>
    </xdr:to>
    <xdr:sp macro="" textlink="">
      <xdr:nvSpPr>
        <xdr:cNvPr id="731" name="楕円 730"/>
        <xdr:cNvSpPr/>
      </xdr:nvSpPr>
      <xdr:spPr>
        <a:xfrm>
          <a:off x="18605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54429</xdr:rowOff>
    </xdr:from>
    <xdr:to>
      <xdr:col>102</xdr:col>
      <xdr:colOff>114300</xdr:colOff>
      <xdr:row>84</xdr:row>
      <xdr:rowOff>70757</xdr:rowOff>
    </xdr:to>
    <xdr:cxnSp macro="">
      <xdr:nvCxnSpPr>
        <xdr:cNvPr id="732" name="直線コネクタ 731"/>
        <xdr:cNvCxnSpPr/>
      </xdr:nvCxnSpPr>
      <xdr:spPr>
        <a:xfrm>
          <a:off x="18656300" y="144562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106153</xdr:rowOff>
    </xdr:from>
    <xdr:ext cx="469744" cy="259045"/>
    <xdr:sp macro="" textlink="">
      <xdr:nvSpPr>
        <xdr:cNvPr id="733" name="n_1aveValue【消防施設】&#10;一人当たり面積"/>
        <xdr:cNvSpPr txBox="1"/>
      </xdr:nvSpPr>
      <xdr:spPr>
        <a:xfrm>
          <a:off x="21075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164935</xdr:rowOff>
    </xdr:from>
    <xdr:ext cx="469744" cy="259045"/>
    <xdr:sp macro="" textlink="">
      <xdr:nvSpPr>
        <xdr:cNvPr id="734" name="n_2aveValue【消防施設】&#10;一人当たり面積"/>
        <xdr:cNvSpPr txBox="1"/>
      </xdr:nvSpPr>
      <xdr:spPr>
        <a:xfrm>
          <a:off x="20199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168201</xdr:rowOff>
    </xdr:from>
    <xdr:ext cx="469744" cy="259045"/>
    <xdr:sp macro="" textlink="">
      <xdr:nvSpPr>
        <xdr:cNvPr id="735" name="n_3aveValue【消防施設】&#10;一人当たり面積"/>
        <xdr:cNvSpPr txBox="1"/>
      </xdr:nvSpPr>
      <xdr:spPr>
        <a:xfrm>
          <a:off x="19310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736" name="n_4aveValue【消防施設】&#10;一人当たり面積"/>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121756</xdr:rowOff>
    </xdr:from>
    <xdr:ext cx="469744" cy="259045"/>
    <xdr:sp macro="" textlink="">
      <xdr:nvSpPr>
        <xdr:cNvPr id="737" name="n_1mainValue【消防施設】&#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738" name="n_2mainValue【消防施設】&#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739" name="n_3mainValue【消防施設】&#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40" name="n_4mainValue【消防施設】&#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766" name="直線コネクタ 765"/>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767"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768" name="直線コネクタ 767"/>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769"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770" name="直線コネクタ 769"/>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771"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772" name="フローチャート: 判断 771"/>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73" name="フローチャート: 判断 772"/>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4" name="フローチャート: 判断 773"/>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5" name="フローチャート: 判断 774"/>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6" name="フローチャート: 判断 775"/>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38463</xdr:rowOff>
    </xdr:from>
    <xdr:to>
      <xdr:col>85</xdr:col>
      <xdr:colOff>177800</xdr:colOff>
      <xdr:row>103</xdr:row>
      <xdr:rowOff>140063</xdr:rowOff>
    </xdr:to>
    <xdr:sp macro="" textlink="">
      <xdr:nvSpPr>
        <xdr:cNvPr id="782" name="楕円 781"/>
        <xdr:cNvSpPr/>
      </xdr:nvSpPr>
      <xdr:spPr>
        <a:xfrm>
          <a:off x="162687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61340</xdr:rowOff>
    </xdr:from>
    <xdr:ext cx="405111" cy="259045"/>
    <xdr:sp macro="" textlink="">
      <xdr:nvSpPr>
        <xdr:cNvPr id="783" name="【庁舎】&#10;有形固定資産減価償却率該当値テキスト"/>
        <xdr:cNvSpPr txBox="1"/>
      </xdr:nvSpPr>
      <xdr:spPr>
        <a:xfrm>
          <a:off x="16357600" y="175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784" name="楕円 783"/>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56606</xdr:rowOff>
    </xdr:from>
    <xdr:to>
      <xdr:col>85</xdr:col>
      <xdr:colOff>127000</xdr:colOff>
      <xdr:row>103</xdr:row>
      <xdr:rowOff>89263</xdr:rowOff>
    </xdr:to>
    <xdr:cxnSp macro="">
      <xdr:nvCxnSpPr>
        <xdr:cNvPr id="785" name="直線コネクタ 784"/>
        <xdr:cNvCxnSpPr/>
      </xdr:nvCxnSpPr>
      <xdr:spPr>
        <a:xfrm>
          <a:off x="15481300" y="177159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786" name="楕円 785"/>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23949</xdr:rowOff>
    </xdr:from>
    <xdr:to>
      <xdr:col>81</xdr:col>
      <xdr:colOff>50800</xdr:colOff>
      <xdr:row>103</xdr:row>
      <xdr:rowOff>56606</xdr:rowOff>
    </xdr:to>
    <xdr:cxnSp macro="">
      <xdr:nvCxnSpPr>
        <xdr:cNvPr id="787" name="直線コネクタ 786"/>
        <xdr:cNvCxnSpPr/>
      </xdr:nvCxnSpPr>
      <xdr:spPr>
        <a:xfrm>
          <a:off x="14592300" y="1768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111942</xdr:rowOff>
    </xdr:from>
    <xdr:to>
      <xdr:col>72</xdr:col>
      <xdr:colOff>38100</xdr:colOff>
      <xdr:row>103</xdr:row>
      <xdr:rowOff>42092</xdr:rowOff>
    </xdr:to>
    <xdr:sp macro="" textlink="">
      <xdr:nvSpPr>
        <xdr:cNvPr id="788" name="楕円 787"/>
        <xdr:cNvSpPr/>
      </xdr:nvSpPr>
      <xdr:spPr>
        <a:xfrm>
          <a:off x="13652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162742</xdr:rowOff>
    </xdr:from>
    <xdr:to>
      <xdr:col>76</xdr:col>
      <xdr:colOff>114300</xdr:colOff>
      <xdr:row>103</xdr:row>
      <xdr:rowOff>23949</xdr:rowOff>
    </xdr:to>
    <xdr:cxnSp macro="">
      <xdr:nvCxnSpPr>
        <xdr:cNvPr id="789" name="直線コネクタ 788"/>
        <xdr:cNvCxnSpPr/>
      </xdr:nvCxnSpPr>
      <xdr:spPr>
        <a:xfrm>
          <a:off x="13703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77651</xdr:rowOff>
    </xdr:from>
    <xdr:to>
      <xdr:col>67</xdr:col>
      <xdr:colOff>101600</xdr:colOff>
      <xdr:row>103</xdr:row>
      <xdr:rowOff>7801</xdr:rowOff>
    </xdr:to>
    <xdr:sp macro="" textlink="">
      <xdr:nvSpPr>
        <xdr:cNvPr id="790" name="楕円 789"/>
        <xdr:cNvSpPr/>
      </xdr:nvSpPr>
      <xdr:spPr>
        <a:xfrm>
          <a:off x="12763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128451</xdr:rowOff>
    </xdr:from>
    <xdr:to>
      <xdr:col>71</xdr:col>
      <xdr:colOff>177800</xdr:colOff>
      <xdr:row>102</xdr:row>
      <xdr:rowOff>162742</xdr:rowOff>
    </xdr:to>
    <xdr:cxnSp macro="">
      <xdr:nvCxnSpPr>
        <xdr:cNvPr id="791" name="直線コネクタ 790"/>
        <xdr:cNvCxnSpPr/>
      </xdr:nvCxnSpPr>
      <xdr:spPr>
        <a:xfrm>
          <a:off x="12814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792" name="n_1aveValue【庁舎】&#10;有形固定資産減価償却率"/>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3"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4" name="n_3ave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795" name="n_4aveValue【庁舎】&#10;有形固定資産減価償却率"/>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123933</xdr:rowOff>
    </xdr:from>
    <xdr:ext cx="405111" cy="259045"/>
    <xdr:sp macro="" textlink="">
      <xdr:nvSpPr>
        <xdr:cNvPr id="796" name="n_1mainValue【庁舎】&#10;有形固定資産減価償却率"/>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797" name="n_2mainValue【庁舎】&#10;有形固定資産減価償却率"/>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58619</xdr:rowOff>
    </xdr:from>
    <xdr:ext cx="405111" cy="259045"/>
    <xdr:sp macro="" textlink="">
      <xdr:nvSpPr>
        <xdr:cNvPr id="798" name="n_3mainValue【庁舎】&#10;有形固定資産減価償却率"/>
        <xdr:cNvSpPr txBox="1"/>
      </xdr:nvSpPr>
      <xdr:spPr>
        <a:xfrm>
          <a:off x="13500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24328</xdr:rowOff>
    </xdr:from>
    <xdr:ext cx="405111" cy="259045"/>
    <xdr:sp macro="" textlink="">
      <xdr:nvSpPr>
        <xdr:cNvPr id="799" name="n_4mainValue【庁舎】&#10;有形固定資産減価償却率"/>
        <xdr:cNvSpPr txBox="1"/>
      </xdr:nvSpPr>
      <xdr:spPr>
        <a:xfrm>
          <a:off x="12611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0" name="テキスト ボックス 8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824" name="直線コネクタ 823"/>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825"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826" name="直線コネクタ 825"/>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827"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828" name="直線コネクタ 827"/>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829" name="【庁舎】&#10;一人当たり面積平均値テキスト"/>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830" name="フローチャート: 判断 829"/>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831" name="フローチャート: 判断 830"/>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832" name="フローチャート: 判断 831"/>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3" name="フローチャート: 判断 832"/>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834" name="フローチャート: 判断 833"/>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0" name="楕円 839"/>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113047</xdr:rowOff>
    </xdr:from>
    <xdr:ext cx="469744" cy="259045"/>
    <xdr:sp macro="" textlink="">
      <xdr:nvSpPr>
        <xdr:cNvPr id="841" name="【庁舎】&#10;一人当たり面積該当値テキスト"/>
        <xdr:cNvSpPr txBox="1"/>
      </xdr:nvSpPr>
      <xdr:spPr>
        <a:xfrm>
          <a:off x="22199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107314</xdr:rowOff>
    </xdr:from>
    <xdr:to>
      <xdr:col>112</xdr:col>
      <xdr:colOff>38100</xdr:colOff>
      <xdr:row>106</xdr:row>
      <xdr:rowOff>37464</xdr:rowOff>
    </xdr:to>
    <xdr:sp macro="" textlink="">
      <xdr:nvSpPr>
        <xdr:cNvPr id="842" name="楕円 841"/>
        <xdr:cNvSpPr/>
      </xdr:nvSpPr>
      <xdr:spPr>
        <a:xfrm>
          <a:off x="21272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158114</xdr:rowOff>
    </xdr:to>
    <xdr:cxnSp macro="">
      <xdr:nvCxnSpPr>
        <xdr:cNvPr id="843" name="直線コネクタ 842"/>
        <xdr:cNvCxnSpPr/>
      </xdr:nvCxnSpPr>
      <xdr:spPr>
        <a:xfrm flipV="1">
          <a:off x="21323300" y="1814322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844" name="楕円 843"/>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158114</xdr:rowOff>
    </xdr:from>
    <xdr:to>
      <xdr:col>111</xdr:col>
      <xdr:colOff>177800</xdr:colOff>
      <xdr:row>106</xdr:row>
      <xdr:rowOff>0</xdr:rowOff>
    </xdr:to>
    <xdr:cxnSp macro="">
      <xdr:nvCxnSpPr>
        <xdr:cNvPr id="845" name="直線コネクタ 844"/>
        <xdr:cNvCxnSpPr/>
      </xdr:nvCxnSpPr>
      <xdr:spPr>
        <a:xfrm flipV="1">
          <a:off x="20434300" y="181603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135889</xdr:rowOff>
    </xdr:from>
    <xdr:to>
      <xdr:col>102</xdr:col>
      <xdr:colOff>165100</xdr:colOff>
      <xdr:row>106</xdr:row>
      <xdr:rowOff>66039</xdr:rowOff>
    </xdr:to>
    <xdr:sp macro="" textlink="">
      <xdr:nvSpPr>
        <xdr:cNvPr id="846" name="楕円 845"/>
        <xdr:cNvSpPr/>
      </xdr:nvSpPr>
      <xdr:spPr>
        <a:xfrm>
          <a:off x="19494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15239</xdr:rowOff>
    </xdr:to>
    <xdr:cxnSp macro="">
      <xdr:nvCxnSpPr>
        <xdr:cNvPr id="847" name="直線コネクタ 846"/>
        <xdr:cNvCxnSpPr/>
      </xdr:nvCxnSpPr>
      <xdr:spPr>
        <a:xfrm flipV="1">
          <a:off x="19545300" y="18173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145414</xdr:rowOff>
    </xdr:from>
    <xdr:to>
      <xdr:col>98</xdr:col>
      <xdr:colOff>38100</xdr:colOff>
      <xdr:row>106</xdr:row>
      <xdr:rowOff>75564</xdr:rowOff>
    </xdr:to>
    <xdr:sp macro="" textlink="">
      <xdr:nvSpPr>
        <xdr:cNvPr id="848" name="楕円 847"/>
        <xdr:cNvSpPr/>
      </xdr:nvSpPr>
      <xdr:spPr>
        <a:xfrm>
          <a:off x="18605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15239</xdr:rowOff>
    </xdr:from>
    <xdr:to>
      <xdr:col>102</xdr:col>
      <xdr:colOff>114300</xdr:colOff>
      <xdr:row>106</xdr:row>
      <xdr:rowOff>24764</xdr:rowOff>
    </xdr:to>
    <xdr:cxnSp macro="">
      <xdr:nvCxnSpPr>
        <xdr:cNvPr id="849" name="直線コネクタ 848"/>
        <xdr:cNvCxnSpPr/>
      </xdr:nvCxnSpPr>
      <xdr:spPr>
        <a:xfrm flipV="1">
          <a:off x="18656300" y="181889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97172</xdr:rowOff>
    </xdr:from>
    <xdr:ext cx="469744" cy="259045"/>
    <xdr:sp macro="" textlink="">
      <xdr:nvSpPr>
        <xdr:cNvPr id="850" name="n_1aveValue【庁舎】&#10;一人当たり面積"/>
        <xdr:cNvSpPr txBox="1"/>
      </xdr:nvSpPr>
      <xdr:spPr>
        <a:xfrm>
          <a:off x="210757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121938</xdr:rowOff>
    </xdr:from>
    <xdr:ext cx="469744" cy="259045"/>
    <xdr:sp macro="" textlink="">
      <xdr:nvSpPr>
        <xdr:cNvPr id="851" name="n_2aveValue【庁舎】&#10;一人当たり面積"/>
        <xdr:cNvSpPr txBox="1"/>
      </xdr:nvSpPr>
      <xdr:spPr>
        <a:xfrm>
          <a:off x="201994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852" name="n_3ave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853" name="n_4aveValue【庁舎】&#10;一人当たり面積"/>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53991</xdr:rowOff>
    </xdr:from>
    <xdr:ext cx="469744" cy="259045"/>
    <xdr:sp macro="" textlink="">
      <xdr:nvSpPr>
        <xdr:cNvPr id="854" name="n_1mainValue【庁舎】&#10;一人当たり面積"/>
        <xdr:cNvSpPr txBox="1"/>
      </xdr:nvSpPr>
      <xdr:spPr>
        <a:xfrm>
          <a:off x="21075727" y="178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67327</xdr:rowOff>
    </xdr:from>
    <xdr:ext cx="469744" cy="259045"/>
    <xdr:sp macro="" textlink="">
      <xdr:nvSpPr>
        <xdr:cNvPr id="855" name="n_2mainValue【庁舎】&#10;一人当たり面積"/>
        <xdr:cNvSpPr txBox="1"/>
      </xdr:nvSpPr>
      <xdr:spPr>
        <a:xfrm>
          <a:off x="20199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82566</xdr:rowOff>
    </xdr:from>
    <xdr:ext cx="469744" cy="259045"/>
    <xdr:sp macro="" textlink="">
      <xdr:nvSpPr>
        <xdr:cNvPr id="856" name="n_3mainValue【庁舎】&#10;一人当たり面積"/>
        <xdr:cNvSpPr txBox="1"/>
      </xdr:nvSpPr>
      <xdr:spPr>
        <a:xfrm>
          <a:off x="19310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92091</xdr:rowOff>
    </xdr:from>
    <xdr:ext cx="469744" cy="259045"/>
    <xdr:sp macro="" textlink="">
      <xdr:nvSpPr>
        <xdr:cNvPr id="857" name="n_4mainValue【庁舎】&#10;一人当たり面積"/>
        <xdr:cNvSpPr txBox="1"/>
      </xdr:nvSpPr>
      <xdr:spPr>
        <a:xfrm>
          <a:off x="18421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有形固定資産減価償却率について、特に体育館・プールが類似団体平均値を大きく上回り、９０％を超えていることから、近い将来大規模修繕や建て替えなどの多額の負担が見込まれる。</a:t>
          </a:r>
        </a:p>
        <a:p>
          <a:r>
            <a:rPr kumimoji="1" lang="ja-JP" altLang="en-US" sz="1300">
              <a:latin typeface="ＭＳ Ｐゴシック" panose="020B0600070205080204" pitchFamily="50" charset="-128"/>
              <a:ea typeface="ＭＳ Ｐゴシック" panose="020B0600070205080204" pitchFamily="50" charset="-128"/>
            </a:rPr>
            <a:t>　一人当たりの数値については、いずれの施設も類似団体平均値前後であるが、今後は人口減少に伴い平均値と乖離していくことが見込まれる。</a:t>
          </a:r>
        </a:p>
        <a:p>
          <a:r>
            <a:rPr kumimoji="1" lang="ja-JP" altLang="en-US" sz="1300">
              <a:latin typeface="ＭＳ Ｐゴシック" panose="020B0600070205080204" pitchFamily="50" charset="-128"/>
              <a:ea typeface="ＭＳ Ｐゴシック" panose="020B0600070205080204" pitchFamily="50" charset="-128"/>
            </a:rPr>
            <a:t>　これらの状況も加味しながら、個々の施設状況や規模を総合的に検討し、町民サービスと財政規律のバランスがとれるよう町政運営を行っていく。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17,123
16,867
38.10
10,989,466
10,308,611
61,608
4,944,323
6,283,975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サービスを合理的に行った場合に必要と想定される一般財源の額（基準財政需要額）のうち、自治体が徴収しうる税収等（基準財政収入額）の占める割合を財政力指数というが、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の低い本町においては、「財政計画」に基づき、さらなる早期収納の推進や滞納整理の強化を進め、徴収率の改善を目指し自主財源の確保に努めるとともに、歳出削減を行い健全な財政運営を行えるよう努めることが必要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75142</xdr:rowOff>
    </xdr:to>
    <xdr:cxnSp macro="">
      <xdr:nvCxnSpPr>
        <xdr:cNvPr id="72" name="直線コネクタ 71"/>
        <xdr:cNvCxnSpPr/>
      </xdr:nvCxnSpPr>
      <xdr:spPr>
        <a:xfrm>
          <a:off x="4114800" y="74374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65088</xdr:rowOff>
    </xdr:to>
    <xdr:cxnSp macro="">
      <xdr:nvCxnSpPr>
        <xdr:cNvPr id="75" name="直線コネクタ 74"/>
        <xdr:cNvCxnSpPr/>
      </xdr:nvCxnSpPr>
      <xdr:spPr>
        <a:xfrm>
          <a:off x="3225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65088</xdr:rowOff>
    </xdr:to>
    <xdr:cxnSp macro="">
      <xdr:nvCxnSpPr>
        <xdr:cNvPr id="78" name="直線コネクタ 77"/>
        <xdr:cNvCxnSpPr/>
      </xdr:nvCxnSpPr>
      <xdr:spPr>
        <a:xfrm flipV="1">
          <a:off x="2336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81" name="直線コネクタ 80"/>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91" name="楕円 90"/>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92"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94" name="テキスト ボックス 93"/>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6" name="テキスト ボックス 9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97" name="楕円 96"/>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100665</xdr:rowOff>
    </xdr:from>
    <xdr:ext cx="762000" cy="259045"/>
    <xdr:sp macro="" textlink="">
      <xdr:nvSpPr>
        <xdr:cNvPr id="98" name="テキスト ボックス 97"/>
        <xdr:cNvSpPr txBox="1"/>
      </xdr:nvSpPr>
      <xdr:spPr>
        <a:xfrm>
          <a:off x="1955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経常的な収入（地方税や地方交付税や地方譲与税など）に対する経常的な支出（人件費や扶助費、公債費のように毎年支出される性質の支出）の割合のことを経常収支比率という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普通地方交付税が大幅に増加したことや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経常的な一部事務組合負担金が減少したこと等により前年度より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したものの、依然として類似団体平均を上回っている。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指標は依存財源の増減により比率が上下する可能性が高く、安定的な財政運営のためには、今後も経常経費のさらなる削減に努めるとともに、町税等の自主財源の確保や新たな歳入の創出などによる財源の確保が必要とな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64</xdr:row>
      <xdr:rowOff>95673</xdr:rowOff>
    </xdr:to>
    <xdr:cxnSp macro="">
      <xdr:nvCxnSpPr>
        <xdr:cNvPr id="135" name="直線コネクタ 134"/>
        <xdr:cNvCxnSpPr/>
      </xdr:nvCxnSpPr>
      <xdr:spPr>
        <a:xfrm flipV="1">
          <a:off x="4114800" y="10895542"/>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56938</xdr:rowOff>
    </xdr:to>
    <xdr:cxnSp macro="">
      <xdr:nvCxnSpPr>
        <xdr:cNvPr id="138" name="直線コネクタ 137"/>
        <xdr:cNvCxnSpPr/>
      </xdr:nvCxnSpPr>
      <xdr:spPr>
        <a:xfrm flipV="1">
          <a:off x="3225800" y="1106847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56938</xdr:rowOff>
    </xdr:to>
    <xdr:cxnSp macro="">
      <xdr:nvCxnSpPr>
        <xdr:cNvPr id="141" name="直線コネクタ 140"/>
        <xdr:cNvCxnSpPr/>
      </xdr:nvCxnSpPr>
      <xdr:spPr>
        <a:xfrm>
          <a:off x="2336800" y="1115695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110279</xdr:rowOff>
    </xdr:from>
    <xdr:to>
      <xdr:col>11</xdr:col>
      <xdr:colOff>31750</xdr:colOff>
      <xdr:row>65</xdr:row>
      <xdr:rowOff>12700</xdr:rowOff>
    </xdr:to>
    <xdr:cxnSp macro="">
      <xdr:nvCxnSpPr>
        <xdr:cNvPr id="144" name="直線コネクタ 143"/>
        <xdr:cNvCxnSpPr/>
      </xdr:nvCxnSpPr>
      <xdr:spPr>
        <a:xfrm>
          <a:off x="1447800" y="10911629"/>
          <a:ext cx="8890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54" name="楕円 153"/>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15469</xdr:rowOff>
    </xdr:from>
    <xdr:ext cx="762000" cy="259045"/>
    <xdr:sp macro="" textlink="">
      <xdr:nvSpPr>
        <xdr:cNvPr id="155"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6" name="楕円 155"/>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7" name="テキスト ボックス 156"/>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6138</xdr:rowOff>
    </xdr:from>
    <xdr:to>
      <xdr:col>15</xdr:col>
      <xdr:colOff>133350</xdr:colOff>
      <xdr:row>65</xdr:row>
      <xdr:rowOff>107738</xdr:rowOff>
    </xdr:to>
    <xdr:sp macro="" textlink="">
      <xdr:nvSpPr>
        <xdr:cNvPr id="158" name="楕円 157"/>
        <xdr:cNvSpPr/>
      </xdr:nvSpPr>
      <xdr:spPr>
        <a:xfrm>
          <a:off x="3175000" y="1115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92515</xdr:rowOff>
    </xdr:from>
    <xdr:ext cx="762000" cy="259045"/>
    <xdr:sp macro="" textlink="">
      <xdr:nvSpPr>
        <xdr:cNvPr id="159" name="テキスト ボックス 158"/>
        <xdr:cNvSpPr txBox="1"/>
      </xdr:nvSpPr>
      <xdr:spPr>
        <a:xfrm>
          <a:off x="2844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60" name="楕円 159"/>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1" name="テキスト ボックス 160"/>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59479</xdr:rowOff>
    </xdr:from>
    <xdr:to>
      <xdr:col>7</xdr:col>
      <xdr:colOff>31750</xdr:colOff>
      <xdr:row>63</xdr:row>
      <xdr:rowOff>161079</xdr:rowOff>
    </xdr:to>
    <xdr:sp macro="" textlink="">
      <xdr:nvSpPr>
        <xdr:cNvPr id="162" name="楕円 161"/>
        <xdr:cNvSpPr/>
      </xdr:nvSpPr>
      <xdr:spPr>
        <a:xfrm>
          <a:off x="1397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145856</xdr:rowOff>
    </xdr:from>
    <xdr:ext cx="762000" cy="259045"/>
    <xdr:sp macro="" textlink="">
      <xdr:nvSpPr>
        <xdr:cNvPr id="163" name="テキスト ボックス 162"/>
        <xdr:cNvSpPr txBox="1"/>
      </xdr:nvSpPr>
      <xdr:spPr>
        <a:xfrm>
          <a:off x="1066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る結果となったが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新型コロナウイルス感染症対応に係る各種事業の実施に伴い、物件費が大幅に増加したため、当該数値も前年度より増加することとなった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アフターコロナも見据えて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、今後増加傾向が続くことのないよう、行財政改革のさらなる推進により業務の効率化、節減に取り組むとともに、民間委託等の方法も考慮にいれながら、これらの経費が削減できるよう努める。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37480</xdr:rowOff>
    </xdr:from>
    <xdr:to>
      <xdr:col>23</xdr:col>
      <xdr:colOff>133350</xdr:colOff>
      <xdr:row>82</xdr:row>
      <xdr:rowOff>134080</xdr:rowOff>
    </xdr:to>
    <xdr:cxnSp macro="">
      <xdr:nvCxnSpPr>
        <xdr:cNvPr id="198" name="直線コネクタ 197"/>
        <xdr:cNvCxnSpPr/>
      </xdr:nvCxnSpPr>
      <xdr:spPr>
        <a:xfrm>
          <a:off x="4114800" y="14096380"/>
          <a:ext cx="838200" cy="9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37480</xdr:rowOff>
    </xdr:from>
    <xdr:to>
      <xdr:col>19</xdr:col>
      <xdr:colOff>133350</xdr:colOff>
      <xdr:row>82</xdr:row>
      <xdr:rowOff>44027</xdr:rowOff>
    </xdr:to>
    <xdr:cxnSp macro="">
      <xdr:nvCxnSpPr>
        <xdr:cNvPr id="201" name="直線コネクタ 200"/>
        <xdr:cNvCxnSpPr/>
      </xdr:nvCxnSpPr>
      <xdr:spPr>
        <a:xfrm flipV="1">
          <a:off x="3225800" y="14096380"/>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43850</xdr:rowOff>
    </xdr:from>
    <xdr:to>
      <xdr:col>15</xdr:col>
      <xdr:colOff>82550</xdr:colOff>
      <xdr:row>82</xdr:row>
      <xdr:rowOff>44027</xdr:rowOff>
    </xdr:to>
    <xdr:cxnSp macro="">
      <xdr:nvCxnSpPr>
        <xdr:cNvPr id="204" name="直線コネクタ 203"/>
        <xdr:cNvCxnSpPr/>
      </xdr:nvCxnSpPr>
      <xdr:spPr>
        <a:xfrm>
          <a:off x="2336800" y="1410275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43850</xdr:rowOff>
    </xdr:from>
    <xdr:to>
      <xdr:col>11</xdr:col>
      <xdr:colOff>31750</xdr:colOff>
      <xdr:row>82</xdr:row>
      <xdr:rowOff>52665</xdr:rowOff>
    </xdr:to>
    <xdr:cxnSp macro="">
      <xdr:nvCxnSpPr>
        <xdr:cNvPr id="207" name="直線コネクタ 206"/>
        <xdr:cNvCxnSpPr/>
      </xdr:nvCxnSpPr>
      <xdr:spPr>
        <a:xfrm flipV="1">
          <a:off x="1447800" y="14102750"/>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83280</xdr:rowOff>
    </xdr:from>
    <xdr:to>
      <xdr:col>23</xdr:col>
      <xdr:colOff>184150</xdr:colOff>
      <xdr:row>83</xdr:row>
      <xdr:rowOff>13430</xdr:rowOff>
    </xdr:to>
    <xdr:sp macro="" textlink="">
      <xdr:nvSpPr>
        <xdr:cNvPr id="217" name="楕円 216"/>
        <xdr:cNvSpPr/>
      </xdr:nvSpPr>
      <xdr:spPr>
        <a:xfrm>
          <a:off x="4902200" y="1414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99807</xdr:rowOff>
    </xdr:from>
    <xdr:ext cx="762000" cy="259045"/>
    <xdr:sp macro="" textlink="">
      <xdr:nvSpPr>
        <xdr:cNvPr id="218" name="人件費・物件費等の状況該当値テキスト"/>
        <xdr:cNvSpPr txBox="1"/>
      </xdr:nvSpPr>
      <xdr:spPr>
        <a:xfrm>
          <a:off x="5041900" y="139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158130</xdr:rowOff>
    </xdr:from>
    <xdr:to>
      <xdr:col>19</xdr:col>
      <xdr:colOff>184150</xdr:colOff>
      <xdr:row>82</xdr:row>
      <xdr:rowOff>88280</xdr:rowOff>
    </xdr:to>
    <xdr:sp macro="" textlink="">
      <xdr:nvSpPr>
        <xdr:cNvPr id="219" name="楕円 218"/>
        <xdr:cNvSpPr/>
      </xdr:nvSpPr>
      <xdr:spPr>
        <a:xfrm>
          <a:off x="4064000" y="140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98457</xdr:rowOff>
    </xdr:from>
    <xdr:ext cx="736600" cy="259045"/>
    <xdr:sp macro="" textlink="">
      <xdr:nvSpPr>
        <xdr:cNvPr id="220" name="テキスト ボックス 219"/>
        <xdr:cNvSpPr txBox="1"/>
      </xdr:nvSpPr>
      <xdr:spPr>
        <a:xfrm>
          <a:off x="3733800" y="138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164677</xdr:rowOff>
    </xdr:from>
    <xdr:to>
      <xdr:col>15</xdr:col>
      <xdr:colOff>133350</xdr:colOff>
      <xdr:row>82</xdr:row>
      <xdr:rowOff>94827</xdr:rowOff>
    </xdr:to>
    <xdr:sp macro="" textlink="">
      <xdr:nvSpPr>
        <xdr:cNvPr id="221" name="楕円 220"/>
        <xdr:cNvSpPr/>
      </xdr:nvSpPr>
      <xdr:spPr>
        <a:xfrm>
          <a:off x="3175000" y="140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105004</xdr:rowOff>
    </xdr:from>
    <xdr:ext cx="762000" cy="259045"/>
    <xdr:sp macro="" textlink="">
      <xdr:nvSpPr>
        <xdr:cNvPr id="222" name="テキスト ボックス 221"/>
        <xdr:cNvSpPr txBox="1"/>
      </xdr:nvSpPr>
      <xdr:spPr>
        <a:xfrm>
          <a:off x="2844800" y="1382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164500</xdr:rowOff>
    </xdr:from>
    <xdr:to>
      <xdr:col>11</xdr:col>
      <xdr:colOff>82550</xdr:colOff>
      <xdr:row>82</xdr:row>
      <xdr:rowOff>94650</xdr:rowOff>
    </xdr:to>
    <xdr:sp macro="" textlink="">
      <xdr:nvSpPr>
        <xdr:cNvPr id="223" name="楕円 222"/>
        <xdr:cNvSpPr/>
      </xdr:nvSpPr>
      <xdr:spPr>
        <a:xfrm>
          <a:off x="2286000" y="1405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104827</xdr:rowOff>
    </xdr:from>
    <xdr:ext cx="762000" cy="259045"/>
    <xdr:sp macro="" textlink="">
      <xdr:nvSpPr>
        <xdr:cNvPr id="224" name="テキスト ボックス 223"/>
        <xdr:cNvSpPr txBox="1"/>
      </xdr:nvSpPr>
      <xdr:spPr>
        <a:xfrm>
          <a:off x="1955800" y="1382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1865</xdr:rowOff>
    </xdr:from>
    <xdr:to>
      <xdr:col>7</xdr:col>
      <xdr:colOff>31750</xdr:colOff>
      <xdr:row>82</xdr:row>
      <xdr:rowOff>103465</xdr:rowOff>
    </xdr:to>
    <xdr:sp macro="" textlink="">
      <xdr:nvSpPr>
        <xdr:cNvPr id="225" name="楕円 224"/>
        <xdr:cNvSpPr/>
      </xdr:nvSpPr>
      <xdr:spPr>
        <a:xfrm>
          <a:off x="1397000" y="1406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113642</xdr:rowOff>
    </xdr:from>
    <xdr:ext cx="762000" cy="259045"/>
    <xdr:sp macro="" textlink="">
      <xdr:nvSpPr>
        <xdr:cNvPr id="226" name="テキスト ボックス 225"/>
        <xdr:cNvSpPr txBox="1"/>
      </xdr:nvSpPr>
      <xdr:spPr>
        <a:xfrm>
          <a:off x="1066800" y="1382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国家公務員の平均給料月額を１００としたときの町の地方公務員の平均給料月額がいくらになるかを示した値をラスパイレス指数といい、本町は令和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年度においては横ばいであり、類似団体平均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を少し下回っている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民間委託等も考慮に入れながらスリム化を目指す一方で、年齢構成にアンバランスを生じることのないように、勧奨退職の推進とともに平準化した新規採用による適正な職員管理を実施しながら、適正な給与水準を維持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154939</xdr:rowOff>
    </xdr:to>
    <xdr:cxnSp macro="">
      <xdr:nvCxnSpPr>
        <xdr:cNvPr id="258" name="直線コネクタ 257"/>
        <xdr:cNvCxnSpPr/>
      </xdr:nvCxnSpPr>
      <xdr:spPr>
        <a:xfrm flipV="1">
          <a:off x="16179800" y="1446022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116332</xdr:rowOff>
    </xdr:from>
    <xdr:to>
      <xdr:col>77</xdr:col>
      <xdr:colOff>44450</xdr:colOff>
      <xdr:row>84</xdr:row>
      <xdr:rowOff>154939</xdr:rowOff>
    </xdr:to>
    <xdr:cxnSp macro="">
      <xdr:nvCxnSpPr>
        <xdr:cNvPr id="261" name="直線コネクタ 260"/>
        <xdr:cNvCxnSpPr/>
      </xdr:nvCxnSpPr>
      <xdr:spPr>
        <a:xfrm>
          <a:off x="15290800" y="145181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116332</xdr:rowOff>
    </xdr:from>
    <xdr:to>
      <xdr:col>72</xdr:col>
      <xdr:colOff>203200</xdr:colOff>
      <xdr:row>84</xdr:row>
      <xdr:rowOff>125985</xdr:rowOff>
    </xdr:to>
    <xdr:cxnSp macro="">
      <xdr:nvCxnSpPr>
        <xdr:cNvPr id="264" name="直線コネクタ 263"/>
        <xdr:cNvCxnSpPr/>
      </xdr:nvCxnSpPr>
      <xdr:spPr>
        <a:xfrm flipV="1">
          <a:off x="14401800" y="14518132"/>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125985</xdr:rowOff>
    </xdr:from>
    <xdr:to>
      <xdr:col>68</xdr:col>
      <xdr:colOff>152400</xdr:colOff>
      <xdr:row>84</xdr:row>
      <xdr:rowOff>135637</xdr:rowOff>
    </xdr:to>
    <xdr:cxnSp macro="">
      <xdr:nvCxnSpPr>
        <xdr:cNvPr id="267" name="直線コネクタ 266"/>
        <xdr:cNvCxnSpPr/>
      </xdr:nvCxnSpPr>
      <xdr:spPr>
        <a:xfrm flipV="1">
          <a:off x="13512800" y="145277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7" name="楕円 276"/>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8"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9" name="楕円 278"/>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80" name="テキスト ボックス 279"/>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65532</xdr:rowOff>
    </xdr:from>
    <xdr:to>
      <xdr:col>73</xdr:col>
      <xdr:colOff>44450</xdr:colOff>
      <xdr:row>84</xdr:row>
      <xdr:rowOff>167132</xdr:rowOff>
    </xdr:to>
    <xdr:sp macro="" textlink="">
      <xdr:nvSpPr>
        <xdr:cNvPr id="281" name="楕円 280"/>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5859</xdr:rowOff>
    </xdr:from>
    <xdr:ext cx="762000" cy="259045"/>
    <xdr:sp macro="" textlink="">
      <xdr:nvSpPr>
        <xdr:cNvPr id="282" name="テキスト ボックス 281"/>
        <xdr:cNvSpPr txBox="1"/>
      </xdr:nvSpPr>
      <xdr:spPr>
        <a:xfrm>
          <a:off x="14909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75185</xdr:rowOff>
    </xdr:from>
    <xdr:to>
      <xdr:col>68</xdr:col>
      <xdr:colOff>203200</xdr:colOff>
      <xdr:row>85</xdr:row>
      <xdr:rowOff>5335</xdr:rowOff>
    </xdr:to>
    <xdr:sp macro="" textlink="">
      <xdr:nvSpPr>
        <xdr:cNvPr id="283" name="楕円 282"/>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15512</xdr:rowOff>
    </xdr:from>
    <xdr:ext cx="762000" cy="259045"/>
    <xdr:sp macro="" textlink="">
      <xdr:nvSpPr>
        <xdr:cNvPr id="284" name="テキスト ボックス 283"/>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84837</xdr:rowOff>
    </xdr:from>
    <xdr:to>
      <xdr:col>64</xdr:col>
      <xdr:colOff>152400</xdr:colOff>
      <xdr:row>85</xdr:row>
      <xdr:rowOff>14987</xdr:rowOff>
    </xdr:to>
    <xdr:sp macro="" textlink="">
      <xdr:nvSpPr>
        <xdr:cNvPr id="285" name="楕円 284"/>
        <xdr:cNvSpPr/>
      </xdr:nvSpPr>
      <xdr:spPr>
        <a:xfrm>
          <a:off x="13462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25164</xdr:rowOff>
    </xdr:from>
    <xdr:ext cx="762000" cy="259045"/>
    <xdr:sp macro="" textlink="">
      <xdr:nvSpPr>
        <xdr:cNvPr id="286" name="テキスト ボックス 285"/>
        <xdr:cNvSpPr txBox="1"/>
      </xdr:nvSpPr>
      <xdr:spPr>
        <a:xfrm>
          <a:off x="13131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年度は、前年度より減少した一方、類似団体平均は上回ることとなった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が、年々平均値に近付いている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士や給食調理員、文化会館・図書館における職員数を確保し、待機児童ゼロ、給食自校調理方式などの施策を実現しながらも、職員数の削減を図ったことで一定の水準となった現状を踏まえながら、これらの施策の今後のあり方も併せて検討し、適正な水準を維持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144710</xdr:rowOff>
    </xdr:from>
    <xdr:to>
      <xdr:col>81</xdr:col>
      <xdr:colOff>44450</xdr:colOff>
      <xdr:row>61</xdr:row>
      <xdr:rowOff>10795</xdr:rowOff>
    </xdr:to>
    <xdr:cxnSp macro="">
      <xdr:nvCxnSpPr>
        <xdr:cNvPr id="321" name="直線コネクタ 320"/>
        <xdr:cNvCxnSpPr/>
      </xdr:nvCxnSpPr>
      <xdr:spPr>
        <a:xfrm flipV="1">
          <a:off x="16179800" y="10431710"/>
          <a:ext cx="8382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36265</xdr:rowOff>
    </xdr:to>
    <xdr:cxnSp macro="">
      <xdr:nvCxnSpPr>
        <xdr:cNvPr id="324" name="直線コネクタ 323"/>
        <xdr:cNvCxnSpPr/>
      </xdr:nvCxnSpPr>
      <xdr:spPr>
        <a:xfrm flipV="1">
          <a:off x="15290800" y="10469245"/>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36265</xdr:rowOff>
    </xdr:from>
    <xdr:to>
      <xdr:col>72</xdr:col>
      <xdr:colOff>203200</xdr:colOff>
      <xdr:row>61</xdr:row>
      <xdr:rowOff>80504</xdr:rowOff>
    </xdr:to>
    <xdr:cxnSp macro="">
      <xdr:nvCxnSpPr>
        <xdr:cNvPr id="327" name="直線コネクタ 326"/>
        <xdr:cNvCxnSpPr/>
      </xdr:nvCxnSpPr>
      <xdr:spPr>
        <a:xfrm flipV="1">
          <a:off x="14401800" y="1049471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80504</xdr:rowOff>
    </xdr:to>
    <xdr:cxnSp macro="">
      <xdr:nvCxnSpPr>
        <xdr:cNvPr id="330" name="直線コネクタ 329"/>
        <xdr:cNvCxnSpPr/>
      </xdr:nvCxnSpPr>
      <xdr:spPr>
        <a:xfrm>
          <a:off x="13512800" y="1053761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40" name="楕円 339"/>
        <xdr:cNvSpPr/>
      </xdr:nvSpPr>
      <xdr:spPr>
        <a:xfrm>
          <a:off x="16967200" y="103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65987</xdr:rowOff>
    </xdr:from>
    <xdr:ext cx="762000" cy="259045"/>
    <xdr:sp macro="" textlink="">
      <xdr:nvSpPr>
        <xdr:cNvPr id="341" name="定員管理の状況該当値テキスト"/>
        <xdr:cNvSpPr txBox="1"/>
      </xdr:nvSpPr>
      <xdr:spPr>
        <a:xfrm>
          <a:off x="17106900" y="103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131445</xdr:rowOff>
    </xdr:from>
    <xdr:to>
      <xdr:col>77</xdr:col>
      <xdr:colOff>95250</xdr:colOff>
      <xdr:row>61</xdr:row>
      <xdr:rowOff>61595</xdr:rowOff>
    </xdr:to>
    <xdr:sp macro="" textlink="">
      <xdr:nvSpPr>
        <xdr:cNvPr id="342" name="楕円 341"/>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43" name="テキスト ボックス 34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156915</xdr:rowOff>
    </xdr:from>
    <xdr:to>
      <xdr:col>73</xdr:col>
      <xdr:colOff>44450</xdr:colOff>
      <xdr:row>61</xdr:row>
      <xdr:rowOff>87065</xdr:rowOff>
    </xdr:to>
    <xdr:sp macro="" textlink="">
      <xdr:nvSpPr>
        <xdr:cNvPr id="344" name="楕円 343"/>
        <xdr:cNvSpPr/>
      </xdr:nvSpPr>
      <xdr:spPr>
        <a:xfrm>
          <a:off x="15240000" y="104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71842</xdr:rowOff>
    </xdr:from>
    <xdr:ext cx="762000" cy="259045"/>
    <xdr:sp macro="" textlink="">
      <xdr:nvSpPr>
        <xdr:cNvPr id="345" name="テキスト ボックス 344"/>
        <xdr:cNvSpPr txBox="1"/>
      </xdr:nvSpPr>
      <xdr:spPr>
        <a:xfrm>
          <a:off x="14909800" y="1053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29704</xdr:rowOff>
    </xdr:from>
    <xdr:to>
      <xdr:col>68</xdr:col>
      <xdr:colOff>203200</xdr:colOff>
      <xdr:row>61</xdr:row>
      <xdr:rowOff>131304</xdr:rowOff>
    </xdr:to>
    <xdr:sp macro="" textlink="">
      <xdr:nvSpPr>
        <xdr:cNvPr id="346" name="楕円 345"/>
        <xdr:cNvSpPr/>
      </xdr:nvSpPr>
      <xdr:spPr>
        <a:xfrm>
          <a:off x="14351000" y="104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116081</xdr:rowOff>
    </xdr:from>
    <xdr:ext cx="762000" cy="259045"/>
    <xdr:sp macro="" textlink="">
      <xdr:nvSpPr>
        <xdr:cNvPr id="347" name="テキスト ボックス 346"/>
        <xdr:cNvSpPr txBox="1"/>
      </xdr:nvSpPr>
      <xdr:spPr>
        <a:xfrm>
          <a:off x="14020800" y="1057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48" name="楕円 347"/>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49" name="テキスト ボックス 348"/>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元利償還金に充てられた公営企業や一部事務組合への繰出金を含む）の標準財政規模に対する比率を実質公債費比率といい、平成２１年度からは類似団体平均を下回っていたが近年は悪化傾向にあり、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微減となったものの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この悪化は南和広域医療企業団が起こした地方債への負担金が大きく増加したためである。企業団が起こした地方債は償還期間も長期間であるため、今後も同水準の比率となることが予想される。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実質公債費比率が基準値を超えると起債の発行が制限されることもあり、今後も新規発行においては、後年度負担となるような事業は十分精査し実施していく必要がある。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167894</xdr:rowOff>
    </xdr:to>
    <xdr:cxnSp macro="">
      <xdr:nvCxnSpPr>
        <xdr:cNvPr id="380" name="直線コネクタ 379"/>
        <xdr:cNvCxnSpPr/>
      </xdr:nvCxnSpPr>
      <xdr:spPr>
        <a:xfrm flipV="1">
          <a:off x="16179800" y="71876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167894</xdr:rowOff>
    </xdr:to>
    <xdr:cxnSp macro="">
      <xdr:nvCxnSpPr>
        <xdr:cNvPr id="383" name="直線コネクタ 382"/>
        <xdr:cNvCxnSpPr/>
      </xdr:nvCxnSpPr>
      <xdr:spPr>
        <a:xfrm>
          <a:off x="15290800" y="71780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85852</xdr:rowOff>
    </xdr:from>
    <xdr:to>
      <xdr:col>72</xdr:col>
      <xdr:colOff>203200</xdr:colOff>
      <xdr:row>41</xdr:row>
      <xdr:rowOff>148590</xdr:rowOff>
    </xdr:to>
    <xdr:cxnSp macro="">
      <xdr:nvCxnSpPr>
        <xdr:cNvPr id="386" name="直線コネクタ 385"/>
        <xdr:cNvCxnSpPr/>
      </xdr:nvCxnSpPr>
      <xdr:spPr>
        <a:xfrm>
          <a:off x="14401800" y="71153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85852</xdr:rowOff>
    </xdr:to>
    <xdr:cxnSp macro="">
      <xdr:nvCxnSpPr>
        <xdr:cNvPr id="389" name="直線コネクタ 388"/>
        <xdr:cNvCxnSpPr/>
      </xdr:nvCxnSpPr>
      <xdr:spPr>
        <a:xfrm>
          <a:off x="13512800" y="70622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399" name="楕円 398"/>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0"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401" name="楕円 400"/>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2" name="テキスト ボックス 401"/>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3" name="楕円 402"/>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4" name="テキスト ボックス 403"/>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35052</xdr:rowOff>
    </xdr:from>
    <xdr:to>
      <xdr:col>68</xdr:col>
      <xdr:colOff>203200</xdr:colOff>
      <xdr:row>41</xdr:row>
      <xdr:rowOff>136652</xdr:rowOff>
    </xdr:to>
    <xdr:sp macro="" textlink="">
      <xdr:nvSpPr>
        <xdr:cNvPr id="405" name="楕円 404"/>
        <xdr:cNvSpPr/>
      </xdr:nvSpPr>
      <xdr:spPr>
        <a:xfrm>
          <a:off x="14351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406" name="テキスト ボックス 405"/>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7" name="楕円 406"/>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8" name="テキスト ボックス 407"/>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将来にわたり負担していくと考えられる額が、標準的な収入に対してどれくらいかを指標化したものが将来負担比率であるが、令和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地方債の現在高や一部事務組合等に対する一般会計負担見込額が減少した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将来負担していく額がその負担に対して充当できる資産額を上回ったため、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数値が計上されることとなった。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基金の取り崩しが最小限とできるような財政運営をするとともに、地方債の新規発行においては、後年度負担となるような事業は十分精査し実施していくことで極端な悪化をしないように配慮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42227</xdr:rowOff>
    </xdr:from>
    <xdr:to>
      <xdr:col>81</xdr:col>
      <xdr:colOff>44450</xdr:colOff>
      <xdr:row>15</xdr:row>
      <xdr:rowOff>42831</xdr:rowOff>
    </xdr:to>
    <xdr:cxnSp macro="">
      <xdr:nvCxnSpPr>
        <xdr:cNvPr id="438" name="直線コネクタ 437"/>
        <xdr:cNvCxnSpPr/>
      </xdr:nvCxnSpPr>
      <xdr:spPr>
        <a:xfrm flipV="1">
          <a:off x="16179800" y="2613977"/>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27004</xdr:rowOff>
    </xdr:from>
    <xdr:ext cx="762000" cy="259045"/>
    <xdr:sp macro="" textlink="">
      <xdr:nvSpPr>
        <xdr:cNvPr id="439" name="将来負担の状況平均値テキスト"/>
        <xdr:cNvSpPr txBox="1"/>
      </xdr:nvSpPr>
      <xdr:spPr>
        <a:xfrm>
          <a:off x="17106900" y="259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42831</xdr:rowOff>
    </xdr:from>
    <xdr:to>
      <xdr:col>77</xdr:col>
      <xdr:colOff>44450</xdr:colOff>
      <xdr:row>15</xdr:row>
      <xdr:rowOff>81439</xdr:rowOff>
    </xdr:to>
    <xdr:cxnSp macro="">
      <xdr:nvCxnSpPr>
        <xdr:cNvPr id="441" name="直線コネクタ 440"/>
        <xdr:cNvCxnSpPr/>
      </xdr:nvCxnSpPr>
      <xdr:spPr>
        <a:xfrm flipV="1">
          <a:off x="15290800" y="2614581"/>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164672</xdr:rowOff>
    </xdr:from>
    <xdr:ext cx="736600" cy="259045"/>
    <xdr:sp macro="" textlink="">
      <xdr:nvSpPr>
        <xdr:cNvPr id="443" name="テキスト ボックス 442"/>
        <xdr:cNvSpPr txBox="1"/>
      </xdr:nvSpPr>
      <xdr:spPr>
        <a:xfrm>
          <a:off x="15798800" y="273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4" name="フローチャート: 判断 443"/>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159243</xdr:rowOff>
    </xdr:from>
    <xdr:ext cx="762000" cy="259045"/>
    <xdr:sp macro="" textlink="">
      <xdr:nvSpPr>
        <xdr:cNvPr id="445" name="テキスト ボックス 444"/>
        <xdr:cNvSpPr txBox="1"/>
      </xdr:nvSpPr>
      <xdr:spPr>
        <a:xfrm>
          <a:off x="14909800" y="27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6" name="フローチャート: 判断 445"/>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7" name="テキスト ボックス 446"/>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8" name="フローチャート: 判断 447"/>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9" name="テキスト ボックス 448"/>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162877</xdr:rowOff>
    </xdr:from>
    <xdr:to>
      <xdr:col>81</xdr:col>
      <xdr:colOff>95250</xdr:colOff>
      <xdr:row>15</xdr:row>
      <xdr:rowOff>93027</xdr:rowOff>
    </xdr:to>
    <xdr:sp macro="" textlink="">
      <xdr:nvSpPr>
        <xdr:cNvPr id="455" name="楕円 454"/>
        <xdr:cNvSpPr/>
      </xdr:nvSpPr>
      <xdr:spPr>
        <a:xfrm>
          <a:off x="169672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84154</xdr:rowOff>
    </xdr:from>
    <xdr:ext cx="762000" cy="259045"/>
    <xdr:sp macro="" textlink="">
      <xdr:nvSpPr>
        <xdr:cNvPr id="456" name="将来負担の状況該当値テキスト"/>
        <xdr:cNvSpPr txBox="1"/>
      </xdr:nvSpPr>
      <xdr:spPr>
        <a:xfrm>
          <a:off x="17106900" y="248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163481</xdr:rowOff>
    </xdr:from>
    <xdr:to>
      <xdr:col>77</xdr:col>
      <xdr:colOff>95250</xdr:colOff>
      <xdr:row>15</xdr:row>
      <xdr:rowOff>93631</xdr:rowOff>
    </xdr:to>
    <xdr:sp macro="" textlink="">
      <xdr:nvSpPr>
        <xdr:cNvPr id="457" name="楕円 456"/>
        <xdr:cNvSpPr/>
      </xdr:nvSpPr>
      <xdr:spPr>
        <a:xfrm>
          <a:off x="16129000" y="256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103808</xdr:rowOff>
    </xdr:from>
    <xdr:ext cx="736600" cy="259045"/>
    <xdr:sp macro="" textlink="">
      <xdr:nvSpPr>
        <xdr:cNvPr id="458" name="テキスト ボックス 457"/>
        <xdr:cNvSpPr txBox="1"/>
      </xdr:nvSpPr>
      <xdr:spPr>
        <a:xfrm>
          <a:off x="15798800" y="233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30639</xdr:rowOff>
    </xdr:from>
    <xdr:to>
      <xdr:col>73</xdr:col>
      <xdr:colOff>44450</xdr:colOff>
      <xdr:row>15</xdr:row>
      <xdr:rowOff>132239</xdr:rowOff>
    </xdr:to>
    <xdr:sp macro="" textlink="">
      <xdr:nvSpPr>
        <xdr:cNvPr id="459" name="楕円 458"/>
        <xdr:cNvSpPr/>
      </xdr:nvSpPr>
      <xdr:spPr>
        <a:xfrm>
          <a:off x="15240000" y="26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142416</xdr:rowOff>
    </xdr:from>
    <xdr:ext cx="762000" cy="259045"/>
    <xdr:sp macro="" textlink="">
      <xdr:nvSpPr>
        <xdr:cNvPr id="460" name="テキスト ボックス 459"/>
        <xdr:cNvSpPr txBox="1"/>
      </xdr:nvSpPr>
      <xdr:spPr>
        <a:xfrm>
          <a:off x="14909800" y="237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17,123
16,867
38.10
10,989,466
10,308,611
61,608
4,944,323
6,283,975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類似団体平均を上回っているが、平成３０年度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から減少傾向にある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今後も、行財政改革のさらなる推進により業務の効率化、節減に取り組むとともに、民間委託等の方法も考慮にいれながら、これらの経費が削減できるよう努める。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153670</xdr:rowOff>
    </xdr:to>
    <xdr:cxnSp macro="">
      <xdr:nvCxnSpPr>
        <xdr:cNvPr id="66" name="直線コネクタ 65"/>
        <xdr:cNvCxnSpPr/>
      </xdr:nvCxnSpPr>
      <xdr:spPr>
        <a:xfrm flipV="1">
          <a:off x="3987800" y="611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43180</xdr:rowOff>
    </xdr:to>
    <xdr:cxnSp macro="">
      <xdr:nvCxnSpPr>
        <xdr:cNvPr id="69" name="直線コネクタ 68"/>
        <xdr:cNvCxnSpPr/>
      </xdr:nvCxnSpPr>
      <xdr:spPr>
        <a:xfrm flipV="1">
          <a:off x="3098800" y="6154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127000</xdr:rowOff>
    </xdr:to>
    <xdr:cxnSp macro="">
      <xdr:nvCxnSpPr>
        <xdr:cNvPr id="72" name="直線コネクタ 71"/>
        <xdr:cNvCxnSpPr/>
      </xdr:nvCxnSpPr>
      <xdr:spPr>
        <a:xfrm flipV="1">
          <a:off x="2209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xdr:cNvCxnSpPr/>
      </xdr:nvCxnSpPr>
      <xdr:spPr>
        <a:xfrm>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36847</xdr:rowOff>
    </xdr:from>
    <xdr:ext cx="762000" cy="259045"/>
    <xdr:sp macro="" textlink="">
      <xdr:nvSpPr>
        <xdr:cNvPr id="86" name="人件費該当値テキスト"/>
        <xdr:cNvSpPr txBox="1"/>
      </xdr:nvSpPr>
      <xdr:spPr>
        <a:xfrm>
          <a:off x="49149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17797</xdr:rowOff>
    </xdr:from>
    <xdr:ext cx="736600" cy="259045"/>
    <xdr:sp macro="" textlink="">
      <xdr:nvSpPr>
        <xdr:cNvPr id="88" name="テキスト ボックス 87"/>
        <xdr:cNvSpPr txBox="1"/>
      </xdr:nvSpPr>
      <xdr:spPr>
        <a:xfrm>
          <a:off x="3606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90" name="テキスト ボックス 89"/>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年度間で多少のばらつきはあるものの、ほぼ横ばい状態であり、類似団体平均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今後も、行財政改革のさらなる推進により業務の効率化、節減に取り組みながら、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この水準を維持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22225</xdr:rowOff>
    </xdr:from>
    <xdr:to>
      <xdr:col>82</xdr:col>
      <xdr:colOff>107950</xdr:colOff>
      <xdr:row>14</xdr:row>
      <xdr:rowOff>31750</xdr:rowOff>
    </xdr:to>
    <xdr:cxnSp macro="">
      <xdr:nvCxnSpPr>
        <xdr:cNvPr id="131" name="直線コネクタ 130"/>
        <xdr:cNvCxnSpPr/>
      </xdr:nvCxnSpPr>
      <xdr:spPr>
        <a:xfrm>
          <a:off x="15671800" y="24225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2"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22225</xdr:rowOff>
    </xdr:from>
    <xdr:to>
      <xdr:col>78</xdr:col>
      <xdr:colOff>69850</xdr:colOff>
      <xdr:row>14</xdr:row>
      <xdr:rowOff>50800</xdr:rowOff>
    </xdr:to>
    <xdr:cxnSp macro="">
      <xdr:nvCxnSpPr>
        <xdr:cNvPr id="134" name="直線コネクタ 133"/>
        <xdr:cNvCxnSpPr/>
      </xdr:nvCxnSpPr>
      <xdr:spPr>
        <a:xfrm flipV="1">
          <a:off x="14782800" y="2422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6" name="テキスト ボックス 135"/>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88900</xdr:rowOff>
    </xdr:to>
    <xdr:cxnSp macro="">
      <xdr:nvCxnSpPr>
        <xdr:cNvPr id="137" name="直線コネクタ 136"/>
        <xdr:cNvCxnSpPr/>
      </xdr:nvCxnSpPr>
      <xdr:spPr>
        <a:xfrm flipV="1">
          <a:off x="13893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9" name="テキスト ボックス 138"/>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136525</xdr:rowOff>
    </xdr:to>
    <xdr:cxnSp macro="">
      <xdr:nvCxnSpPr>
        <xdr:cNvPr id="140" name="直線コネクタ 139"/>
        <xdr:cNvCxnSpPr/>
      </xdr:nvCxnSpPr>
      <xdr:spPr>
        <a:xfrm flipV="1">
          <a:off x="13004800" y="2489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4" name="テキスト ボックス 143"/>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152400</xdr:rowOff>
    </xdr:from>
    <xdr:to>
      <xdr:col>82</xdr:col>
      <xdr:colOff>158750</xdr:colOff>
      <xdr:row>14</xdr:row>
      <xdr:rowOff>82550</xdr:rowOff>
    </xdr:to>
    <xdr:sp macro="" textlink="">
      <xdr:nvSpPr>
        <xdr:cNvPr id="150" name="楕円 149"/>
        <xdr:cNvSpPr/>
      </xdr:nvSpPr>
      <xdr:spPr>
        <a:xfrm>
          <a:off x="16459200" y="238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168927</xdr:rowOff>
    </xdr:from>
    <xdr:ext cx="762000" cy="259045"/>
    <xdr:sp macro="" textlink="">
      <xdr:nvSpPr>
        <xdr:cNvPr id="151" name="物件費該当値テキスト"/>
        <xdr:cNvSpPr txBox="1"/>
      </xdr:nvSpPr>
      <xdr:spPr>
        <a:xfrm>
          <a:off x="165989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142875</xdr:rowOff>
    </xdr:from>
    <xdr:to>
      <xdr:col>78</xdr:col>
      <xdr:colOff>120650</xdr:colOff>
      <xdr:row>14</xdr:row>
      <xdr:rowOff>73025</xdr:rowOff>
    </xdr:to>
    <xdr:sp macro="" textlink="">
      <xdr:nvSpPr>
        <xdr:cNvPr id="152" name="楕円 151"/>
        <xdr:cNvSpPr/>
      </xdr:nvSpPr>
      <xdr:spPr>
        <a:xfrm>
          <a:off x="15621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83202</xdr:rowOff>
    </xdr:from>
    <xdr:ext cx="736600" cy="259045"/>
    <xdr:sp macro="" textlink="">
      <xdr:nvSpPr>
        <xdr:cNvPr id="153" name="テキスト ボックス 152"/>
        <xdr:cNvSpPr txBox="1"/>
      </xdr:nvSpPr>
      <xdr:spPr>
        <a:xfrm>
          <a:off x="15290800" y="214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54" name="楕円 153"/>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55" name="テキスト ボックス 15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6" name="楕円 155"/>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7" name="テキスト ボックス 156"/>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85725</xdr:rowOff>
    </xdr:from>
    <xdr:to>
      <xdr:col>65</xdr:col>
      <xdr:colOff>53975</xdr:colOff>
      <xdr:row>15</xdr:row>
      <xdr:rowOff>15875</xdr:rowOff>
    </xdr:to>
    <xdr:sp macro="" textlink="">
      <xdr:nvSpPr>
        <xdr:cNvPr id="158" name="楕円 157"/>
        <xdr:cNvSpPr/>
      </xdr:nvSpPr>
      <xdr:spPr>
        <a:xfrm>
          <a:off x="12954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26052</xdr:rowOff>
    </xdr:from>
    <xdr:ext cx="762000" cy="259045"/>
    <xdr:sp macro="" textlink="">
      <xdr:nvSpPr>
        <xdr:cNvPr id="159" name="テキスト ボックス 158"/>
        <xdr:cNvSpPr txBox="1"/>
      </xdr:nvSpPr>
      <xdr:spPr>
        <a:xfrm>
          <a:off x="12623800" y="225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類似団体平均とほぼ同じように推移し、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近年は減少傾向にある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義務的経費の一つであり、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今後は増加することも考えられるため、財政運営に支障が出ないように他の経費を更に圧縮することもさることながら、抜本的な制度の見直しが求められる。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158750</xdr:rowOff>
    </xdr:to>
    <xdr:cxnSp macro="">
      <xdr:nvCxnSpPr>
        <xdr:cNvPr id="192" name="直線コネクタ 191"/>
        <xdr:cNvCxnSpPr/>
      </xdr:nvCxnSpPr>
      <xdr:spPr>
        <a:xfrm flipV="1">
          <a:off x="3987800" y="9499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12700</xdr:rowOff>
    </xdr:to>
    <xdr:cxnSp macro="">
      <xdr:nvCxnSpPr>
        <xdr:cNvPr id="195" name="直線コネクタ 194"/>
        <xdr:cNvCxnSpPr/>
      </xdr:nvCxnSpPr>
      <xdr:spPr>
        <a:xfrm flipV="1">
          <a:off x="3098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50800</xdr:rowOff>
    </xdr:to>
    <xdr:cxnSp macro="">
      <xdr:nvCxnSpPr>
        <xdr:cNvPr id="198" name="直線コネクタ 197"/>
        <xdr:cNvCxnSpPr/>
      </xdr:nvCxnSpPr>
      <xdr:spPr>
        <a:xfrm flipV="1">
          <a:off x="2209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50800</xdr:rowOff>
    </xdr:to>
    <xdr:cxnSp macro="">
      <xdr:nvCxnSpPr>
        <xdr:cNvPr id="201" name="直線コネクタ 200"/>
        <xdr:cNvCxnSpPr/>
      </xdr:nvCxnSpPr>
      <xdr:spPr>
        <a:xfrm>
          <a:off x="1320800" y="9588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2" name="扶助費該当値テキスト"/>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13" name="楕円 212"/>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14" name="テキスト ボックス 213"/>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6" name="テキスト ボックス 21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7" name="楕円 216"/>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8" name="テキスト ボックス 217"/>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9" name="楕円 218"/>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22877</xdr:rowOff>
    </xdr:from>
    <xdr:ext cx="762000" cy="259045"/>
    <xdr:sp macro="" textlink="">
      <xdr:nvSpPr>
        <xdr:cNvPr id="220" name="テキスト ボックス 219"/>
        <xdr:cNvSpPr txBox="1"/>
      </xdr:nvSpPr>
      <xdr:spPr>
        <a:xfrm>
          <a:off x="939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維持補修費、貸付金、繰出金が該当し、類似団体平均とほぼ同じように推移していたが、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これは、下水道事業会計が平成２６年度に法適化したことにより下水道事業への繰出金が補助費等として計上されることとなったことが影響しているものと考えられる。　国民健康保険や介護保険、後期高齢者医療への繰出金が主となるこの項目については、今後大幅な減額が見込める社会情勢ではないが、制度の抜本的な見直しを要請しながら、自立した特別会計の運営を実現することで、基準外の繰出による増額とならない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161290</xdr:rowOff>
    </xdr:to>
    <xdr:cxnSp macro="">
      <xdr:nvCxnSpPr>
        <xdr:cNvPr id="253" name="直線コネクタ 252"/>
        <xdr:cNvCxnSpPr/>
      </xdr:nvCxnSpPr>
      <xdr:spPr>
        <a:xfrm flipV="1">
          <a:off x="15671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161290</xdr:rowOff>
    </xdr:to>
    <xdr:cxnSp macro="">
      <xdr:nvCxnSpPr>
        <xdr:cNvPr id="256" name="直線コネクタ 255"/>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161290</xdr:rowOff>
    </xdr:to>
    <xdr:cxnSp macro="">
      <xdr:nvCxnSpPr>
        <xdr:cNvPr id="259" name="直線コネクタ 258"/>
        <xdr:cNvCxnSpPr/>
      </xdr:nvCxnSpPr>
      <xdr:spPr>
        <a:xfrm>
          <a:off x="13893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55</xdr:row>
      <xdr:rowOff>153670</xdr:rowOff>
    </xdr:to>
    <xdr:cxnSp macro="">
      <xdr:nvCxnSpPr>
        <xdr:cNvPr id="262" name="直線コネクタ 261"/>
        <xdr:cNvCxnSpPr/>
      </xdr:nvCxnSpPr>
      <xdr:spPr>
        <a:xfrm flipV="1">
          <a:off x="13004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6" name="楕円 27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7" name="テキスト ボックス 27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8" name="楕円 277"/>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9" name="テキスト ボックス 278"/>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80" name="楕円 279"/>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81" name="テキスト ボックス 280"/>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年度は前年度より減少したものの、類似団体平均を大きく上回っており、本町の財政状況に最も大きな影響を与えている。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南和広域衛生組合や奈良県広域消防組合、南和広域医療企業団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、さくら広域環境衛生組合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への負担金、下水道事業会計に係る繰出金（補助金）が多くの割合を占めている。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今後は「財政計画」に基づき、補助金の効果が低いものなどを精査し縮小することや一部事務組合負担金の負担割合の見直しを検討していくこと等により削減を行っていく。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39</xdr:row>
      <xdr:rowOff>115570</xdr:rowOff>
    </xdr:to>
    <xdr:cxnSp macro="">
      <xdr:nvCxnSpPr>
        <xdr:cNvPr id="305" name="直線コネクタ 304"/>
        <xdr:cNvCxnSpPr/>
      </xdr:nvCxnSpPr>
      <xdr:spPr>
        <a:xfrm flipV="1">
          <a:off x="16510000" y="56819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6"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7" name="直線コネクタ 306"/>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08" name="補助費等最大値テキスト"/>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09" name="直線コネクタ 308"/>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115570</xdr:rowOff>
    </xdr:from>
    <xdr:to>
      <xdr:col>82</xdr:col>
      <xdr:colOff>107950</xdr:colOff>
      <xdr:row>40</xdr:row>
      <xdr:rowOff>104140</xdr:rowOff>
    </xdr:to>
    <xdr:cxnSp macro="">
      <xdr:nvCxnSpPr>
        <xdr:cNvPr id="310" name="直線コネクタ 309"/>
        <xdr:cNvCxnSpPr/>
      </xdr:nvCxnSpPr>
      <xdr:spPr>
        <a:xfrm flipV="1">
          <a:off x="15671800" y="68021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104140</xdr:rowOff>
    </xdr:from>
    <xdr:to>
      <xdr:col>78</xdr:col>
      <xdr:colOff>69850</xdr:colOff>
      <xdr:row>41</xdr:row>
      <xdr:rowOff>86995</xdr:rowOff>
    </xdr:to>
    <xdr:cxnSp macro="">
      <xdr:nvCxnSpPr>
        <xdr:cNvPr id="313" name="直線コネクタ 312"/>
        <xdr:cNvCxnSpPr/>
      </xdr:nvCxnSpPr>
      <xdr:spPr>
        <a:xfrm flipV="1">
          <a:off x="14782800" y="696214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4" name="フローチャート: 判断 313"/>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5" name="テキスト ボックス 314"/>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109855</xdr:rowOff>
    </xdr:from>
    <xdr:to>
      <xdr:col>73</xdr:col>
      <xdr:colOff>180975</xdr:colOff>
      <xdr:row>41</xdr:row>
      <xdr:rowOff>86995</xdr:rowOff>
    </xdr:to>
    <xdr:cxnSp macro="">
      <xdr:nvCxnSpPr>
        <xdr:cNvPr id="316" name="直線コネクタ 315"/>
        <xdr:cNvCxnSpPr/>
      </xdr:nvCxnSpPr>
      <xdr:spPr>
        <a:xfrm>
          <a:off x="13893800" y="696785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xdr:rowOff>
    </xdr:from>
    <xdr:to>
      <xdr:col>74</xdr:col>
      <xdr:colOff>31750</xdr:colOff>
      <xdr:row>35</xdr:row>
      <xdr:rowOff>109220</xdr:rowOff>
    </xdr:to>
    <xdr:sp macro="" textlink="">
      <xdr:nvSpPr>
        <xdr:cNvPr id="317" name="フローチャート: 判断 316"/>
        <xdr:cNvSpPr/>
      </xdr:nvSpPr>
      <xdr:spPr>
        <a:xfrm>
          <a:off x="14732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119397</xdr:rowOff>
    </xdr:from>
    <xdr:ext cx="762000" cy="259045"/>
    <xdr:sp macro="" textlink="">
      <xdr:nvSpPr>
        <xdr:cNvPr id="318" name="テキスト ボックス 317"/>
        <xdr:cNvSpPr txBox="1"/>
      </xdr:nvSpPr>
      <xdr:spPr>
        <a:xfrm>
          <a:off x="14401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69850</xdr:rowOff>
    </xdr:from>
    <xdr:to>
      <xdr:col>69</xdr:col>
      <xdr:colOff>92075</xdr:colOff>
      <xdr:row>40</xdr:row>
      <xdr:rowOff>109855</xdr:rowOff>
    </xdr:to>
    <xdr:cxnSp macro="">
      <xdr:nvCxnSpPr>
        <xdr:cNvPr id="319" name="直線コネクタ 318"/>
        <xdr:cNvCxnSpPr/>
      </xdr:nvCxnSpPr>
      <xdr:spPr>
        <a:xfrm>
          <a:off x="13004800" y="658495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xdr:rowOff>
    </xdr:from>
    <xdr:to>
      <xdr:col>69</xdr:col>
      <xdr:colOff>142875</xdr:colOff>
      <xdr:row>35</xdr:row>
      <xdr:rowOff>109220</xdr:rowOff>
    </xdr:to>
    <xdr:sp macro="" textlink="">
      <xdr:nvSpPr>
        <xdr:cNvPr id="320" name="フローチャート: 判断 319"/>
        <xdr:cNvSpPr/>
      </xdr:nvSpPr>
      <xdr:spPr>
        <a:xfrm>
          <a:off x="138430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119397</xdr:rowOff>
    </xdr:from>
    <xdr:ext cx="762000" cy="259045"/>
    <xdr:sp macro="" textlink="">
      <xdr:nvSpPr>
        <xdr:cNvPr id="321" name="テキスト ボックス 320"/>
        <xdr:cNvSpPr txBox="1"/>
      </xdr:nvSpPr>
      <xdr:spPr>
        <a:xfrm>
          <a:off x="13512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2" name="フローチャート: 判断 321"/>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3" name="テキスト ボックス 322"/>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64770</xdr:rowOff>
    </xdr:from>
    <xdr:to>
      <xdr:col>82</xdr:col>
      <xdr:colOff>158750</xdr:colOff>
      <xdr:row>39</xdr:row>
      <xdr:rowOff>166370</xdr:rowOff>
    </xdr:to>
    <xdr:sp macro="" textlink="">
      <xdr:nvSpPr>
        <xdr:cNvPr id="329" name="楕円 328"/>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144797</xdr:rowOff>
    </xdr:from>
    <xdr:ext cx="762000" cy="259045"/>
    <xdr:sp macro="" textlink="">
      <xdr:nvSpPr>
        <xdr:cNvPr id="330"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31" name="楕円 330"/>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32" name="テキスト ボックス 331"/>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36195</xdr:rowOff>
    </xdr:from>
    <xdr:to>
      <xdr:col>74</xdr:col>
      <xdr:colOff>31750</xdr:colOff>
      <xdr:row>41</xdr:row>
      <xdr:rowOff>137795</xdr:rowOff>
    </xdr:to>
    <xdr:sp macro="" textlink="">
      <xdr:nvSpPr>
        <xdr:cNvPr id="333" name="楕円 332"/>
        <xdr:cNvSpPr/>
      </xdr:nvSpPr>
      <xdr:spPr>
        <a:xfrm>
          <a:off x="14732000" y="70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122572</xdr:rowOff>
    </xdr:from>
    <xdr:ext cx="762000" cy="259045"/>
    <xdr:sp macro="" textlink="">
      <xdr:nvSpPr>
        <xdr:cNvPr id="334" name="テキスト ボックス 333"/>
        <xdr:cNvSpPr txBox="1"/>
      </xdr:nvSpPr>
      <xdr:spPr>
        <a:xfrm>
          <a:off x="14401800" y="715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59055</xdr:rowOff>
    </xdr:from>
    <xdr:to>
      <xdr:col>69</xdr:col>
      <xdr:colOff>142875</xdr:colOff>
      <xdr:row>40</xdr:row>
      <xdr:rowOff>160655</xdr:rowOff>
    </xdr:to>
    <xdr:sp macro="" textlink="">
      <xdr:nvSpPr>
        <xdr:cNvPr id="335" name="楕円 334"/>
        <xdr:cNvSpPr/>
      </xdr:nvSpPr>
      <xdr:spPr>
        <a:xfrm>
          <a:off x="13843000" y="69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145432</xdr:rowOff>
    </xdr:from>
    <xdr:ext cx="762000" cy="259045"/>
    <xdr:sp macro="" textlink="">
      <xdr:nvSpPr>
        <xdr:cNvPr id="336" name="テキスト ボックス 335"/>
        <xdr:cNvSpPr txBox="1"/>
      </xdr:nvSpPr>
      <xdr:spPr>
        <a:xfrm>
          <a:off x="13512800" y="700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19050</xdr:rowOff>
    </xdr:from>
    <xdr:to>
      <xdr:col>65</xdr:col>
      <xdr:colOff>53975</xdr:colOff>
      <xdr:row>38</xdr:row>
      <xdr:rowOff>120650</xdr:rowOff>
    </xdr:to>
    <xdr:sp macro="" textlink="">
      <xdr:nvSpPr>
        <xdr:cNvPr id="337" name="楕円 336"/>
        <xdr:cNvSpPr/>
      </xdr:nvSpPr>
      <xdr:spPr>
        <a:xfrm>
          <a:off x="12954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105427</xdr:rowOff>
    </xdr:from>
    <xdr:ext cx="762000" cy="259045"/>
    <xdr:sp macro="" textlink="">
      <xdr:nvSpPr>
        <xdr:cNvPr id="338" name="テキスト ボックス 337"/>
        <xdr:cNvSpPr txBox="1"/>
      </xdr:nvSpPr>
      <xdr:spPr>
        <a:xfrm>
          <a:off x="12623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年度は前年度とほぼ横ばいであり、類似団体平均を下回っている。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今後は高額起債の元金返済が始まるため増加していくと考えられる。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この水準を維持していくために、新規発行においてはこれまで以上に十分精査しながら事業を実施していく必要がある。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3" name="直線コネクタ 362"/>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4"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5" name="直線コネクタ 364"/>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66"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67" name="直線コネクタ 366"/>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140715</xdr:rowOff>
    </xdr:to>
    <xdr:cxnSp macro="">
      <xdr:nvCxnSpPr>
        <xdr:cNvPr id="368" name="直線コネクタ 367"/>
        <xdr:cNvCxnSpPr/>
      </xdr:nvCxnSpPr>
      <xdr:spPr>
        <a:xfrm flipV="1">
          <a:off x="3987800" y="13166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9"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140715</xdr:rowOff>
    </xdr:to>
    <xdr:cxnSp macro="">
      <xdr:nvCxnSpPr>
        <xdr:cNvPr id="371" name="直線コネクタ 370"/>
        <xdr:cNvCxnSpPr/>
      </xdr:nvCxnSpPr>
      <xdr:spPr>
        <a:xfrm>
          <a:off x="3098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3" name="テキスト ボックス 372"/>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113285</xdr:rowOff>
    </xdr:to>
    <xdr:cxnSp macro="">
      <xdr:nvCxnSpPr>
        <xdr:cNvPr id="374" name="直線コネクタ 373"/>
        <xdr:cNvCxnSpPr/>
      </xdr:nvCxnSpPr>
      <xdr:spPr>
        <a:xfrm flipV="1">
          <a:off x="2209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5" name="フローチャート: 判断 374"/>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6" name="テキスト ボックス 375"/>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145287</xdr:rowOff>
    </xdr:to>
    <xdr:cxnSp macro="">
      <xdr:nvCxnSpPr>
        <xdr:cNvPr id="377" name="直線コネクタ 376"/>
        <xdr:cNvCxnSpPr/>
      </xdr:nvCxnSpPr>
      <xdr:spPr>
        <a:xfrm flipV="1">
          <a:off x="1320800" y="131434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1" name="テキスト ボックス 380"/>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7" name="楕円 386"/>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8"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9" name="楕円 388"/>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0" name="テキスト ボックス 389"/>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1" name="楕円 390"/>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2" name="テキスト ボックス 391"/>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3" name="楕円 392"/>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4" name="テキスト ボックス 393"/>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395" name="楕円 394"/>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396" name="テキスト ボックス 395"/>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平成２８年度以降悪化に転じ、令和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年度においては前年度より良化しているが、依然として類似団体平均を上回っている。悪化の要因は経常経費のうちで多くの割合を占める一部事務組合負担金によるところが大きい。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今後は、行財政改革のさらなる推進により業務の効率化、節減に取り組むとともに、これらの経費が削減できるよう努める。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24" name="直線コネクタ 423"/>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5"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26" name="直線コネクタ 425"/>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50800</xdr:rowOff>
    </xdr:to>
    <xdr:cxnSp macro="">
      <xdr:nvCxnSpPr>
        <xdr:cNvPr id="429" name="直線コネクタ 428"/>
        <xdr:cNvCxnSpPr/>
      </xdr:nvCxnSpPr>
      <xdr:spPr>
        <a:xfrm flipV="1">
          <a:off x="15671800" y="13263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0"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1" name="フローチャート: 判断 430"/>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31750</xdr:rowOff>
    </xdr:to>
    <xdr:cxnSp macro="">
      <xdr:nvCxnSpPr>
        <xdr:cNvPr id="432" name="直線コネクタ 431"/>
        <xdr:cNvCxnSpPr/>
      </xdr:nvCxnSpPr>
      <xdr:spPr>
        <a:xfrm flipV="1">
          <a:off x="14782800" y="1342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3" name="フローチャート: 判断 432"/>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34" name="テキスト ボックス 433"/>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157480</xdr:rowOff>
    </xdr:from>
    <xdr:to>
      <xdr:col>73</xdr:col>
      <xdr:colOff>180975</xdr:colOff>
      <xdr:row>79</xdr:row>
      <xdr:rowOff>31750</xdr:rowOff>
    </xdr:to>
    <xdr:cxnSp macro="">
      <xdr:nvCxnSpPr>
        <xdr:cNvPr id="435" name="直線コネクタ 434"/>
        <xdr:cNvCxnSpPr/>
      </xdr:nvCxnSpPr>
      <xdr:spPr>
        <a:xfrm>
          <a:off x="13893800" y="1353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36" name="フローチャート: 判断 435"/>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37" name="テキスト ボックス 436"/>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157480</xdr:rowOff>
    </xdr:to>
    <xdr:cxnSp macro="">
      <xdr:nvCxnSpPr>
        <xdr:cNvPr id="438" name="直線コネクタ 437"/>
        <xdr:cNvCxnSpPr/>
      </xdr:nvCxnSpPr>
      <xdr:spPr>
        <a:xfrm>
          <a:off x="13004800" y="13271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39" name="フローチャート: 判断 438"/>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0" name="テキスト ボックス 439"/>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1" name="フローチャート: 判断 440"/>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2" name="テキスト ボックス 441"/>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48" name="楕円 447"/>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49"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0" name="楕円 449"/>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1" name="テキスト ボックス 450"/>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52" name="楕円 451"/>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53" name="テキスト ボックス 452"/>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106680</xdr:rowOff>
    </xdr:from>
    <xdr:to>
      <xdr:col>69</xdr:col>
      <xdr:colOff>142875</xdr:colOff>
      <xdr:row>79</xdr:row>
      <xdr:rowOff>36830</xdr:rowOff>
    </xdr:to>
    <xdr:sp macro="" textlink="">
      <xdr:nvSpPr>
        <xdr:cNvPr id="454" name="楕円 453"/>
        <xdr:cNvSpPr/>
      </xdr:nvSpPr>
      <xdr:spPr>
        <a:xfrm>
          <a:off x="13843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21607</xdr:rowOff>
    </xdr:from>
    <xdr:ext cx="762000" cy="259045"/>
    <xdr:sp macro="" textlink="">
      <xdr:nvSpPr>
        <xdr:cNvPr id="455" name="テキスト ボックス 454"/>
        <xdr:cNvSpPr txBox="1"/>
      </xdr:nvSpPr>
      <xdr:spPr>
        <a:xfrm>
          <a:off x="13512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56" name="楕円 455"/>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57" name="テキスト ボックス 45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4839</xdr:rowOff>
    </xdr:from>
    <xdr:to>
      <xdr:col>29</xdr:col>
      <xdr:colOff>127000</xdr:colOff>
      <xdr:row>16</xdr:row>
      <xdr:rowOff>69266</xdr:rowOff>
    </xdr:to>
    <xdr:cxnSp macro="">
      <xdr:nvCxnSpPr>
        <xdr:cNvPr id="50" name="直線コネクタ 49"/>
        <xdr:cNvCxnSpPr/>
      </xdr:nvCxnSpPr>
      <xdr:spPr bwMode="auto">
        <a:xfrm>
          <a:off x="5003800" y="2795664"/>
          <a:ext cx="647700" cy="64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4839</xdr:rowOff>
    </xdr:from>
    <xdr:to>
      <xdr:col>26</xdr:col>
      <xdr:colOff>50800</xdr:colOff>
      <xdr:row>16</xdr:row>
      <xdr:rowOff>6274</xdr:rowOff>
    </xdr:to>
    <xdr:cxnSp macro="">
      <xdr:nvCxnSpPr>
        <xdr:cNvPr id="53" name="直線コネクタ 52"/>
        <xdr:cNvCxnSpPr/>
      </xdr:nvCxnSpPr>
      <xdr:spPr bwMode="auto">
        <a:xfrm flipV="1">
          <a:off x="4305300" y="2795664"/>
          <a:ext cx="698500" cy="1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6274</xdr:rowOff>
    </xdr:from>
    <xdr:to>
      <xdr:col>22</xdr:col>
      <xdr:colOff>114300</xdr:colOff>
      <xdr:row>16</xdr:row>
      <xdr:rowOff>50711</xdr:rowOff>
    </xdr:to>
    <xdr:cxnSp macro="">
      <xdr:nvCxnSpPr>
        <xdr:cNvPr id="56" name="直線コネクタ 55"/>
        <xdr:cNvCxnSpPr/>
      </xdr:nvCxnSpPr>
      <xdr:spPr bwMode="auto">
        <a:xfrm flipV="1">
          <a:off x="3606800" y="2797099"/>
          <a:ext cx="698500" cy="4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50711</xdr:rowOff>
    </xdr:from>
    <xdr:to>
      <xdr:col>18</xdr:col>
      <xdr:colOff>177800</xdr:colOff>
      <xdr:row>16</xdr:row>
      <xdr:rowOff>102400</xdr:rowOff>
    </xdr:to>
    <xdr:cxnSp macro="">
      <xdr:nvCxnSpPr>
        <xdr:cNvPr id="59" name="直線コネクタ 58"/>
        <xdr:cNvCxnSpPr/>
      </xdr:nvCxnSpPr>
      <xdr:spPr bwMode="auto">
        <a:xfrm flipV="1">
          <a:off x="2908300" y="2841536"/>
          <a:ext cx="698500" cy="51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18466</xdr:rowOff>
    </xdr:from>
    <xdr:to>
      <xdr:col>29</xdr:col>
      <xdr:colOff>177800</xdr:colOff>
      <xdr:row>16</xdr:row>
      <xdr:rowOff>120066</xdr:rowOff>
    </xdr:to>
    <xdr:sp macro="" textlink="">
      <xdr:nvSpPr>
        <xdr:cNvPr id="69" name="楕円 68"/>
        <xdr:cNvSpPr/>
      </xdr:nvSpPr>
      <xdr:spPr bwMode="auto">
        <a:xfrm>
          <a:off x="5600700" y="280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34993</xdr:rowOff>
    </xdr:from>
    <xdr:ext cx="762000" cy="259045"/>
    <xdr:sp macro="" textlink="">
      <xdr:nvSpPr>
        <xdr:cNvPr id="70" name="人口1人当たり決算額の推移該当値テキスト130"/>
        <xdr:cNvSpPr txBox="1"/>
      </xdr:nvSpPr>
      <xdr:spPr>
        <a:xfrm>
          <a:off x="5740400" y="265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125489</xdr:rowOff>
    </xdr:from>
    <xdr:to>
      <xdr:col>26</xdr:col>
      <xdr:colOff>101600</xdr:colOff>
      <xdr:row>16</xdr:row>
      <xdr:rowOff>55639</xdr:rowOff>
    </xdr:to>
    <xdr:sp macro="" textlink="">
      <xdr:nvSpPr>
        <xdr:cNvPr id="71" name="楕円 70"/>
        <xdr:cNvSpPr/>
      </xdr:nvSpPr>
      <xdr:spPr bwMode="auto">
        <a:xfrm>
          <a:off x="4953000" y="2744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65816</xdr:rowOff>
    </xdr:from>
    <xdr:ext cx="736600" cy="259045"/>
    <xdr:sp macro="" textlink="">
      <xdr:nvSpPr>
        <xdr:cNvPr id="72" name="テキスト ボックス 71"/>
        <xdr:cNvSpPr txBox="1"/>
      </xdr:nvSpPr>
      <xdr:spPr>
        <a:xfrm>
          <a:off x="4622800" y="2513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126924</xdr:rowOff>
    </xdr:from>
    <xdr:to>
      <xdr:col>22</xdr:col>
      <xdr:colOff>165100</xdr:colOff>
      <xdr:row>16</xdr:row>
      <xdr:rowOff>57074</xdr:rowOff>
    </xdr:to>
    <xdr:sp macro="" textlink="">
      <xdr:nvSpPr>
        <xdr:cNvPr id="73" name="楕円 72"/>
        <xdr:cNvSpPr/>
      </xdr:nvSpPr>
      <xdr:spPr bwMode="auto">
        <a:xfrm>
          <a:off x="4254500" y="274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67251</xdr:rowOff>
    </xdr:from>
    <xdr:ext cx="762000" cy="259045"/>
    <xdr:sp macro="" textlink="">
      <xdr:nvSpPr>
        <xdr:cNvPr id="74" name="テキスト ボックス 73"/>
        <xdr:cNvSpPr txBox="1"/>
      </xdr:nvSpPr>
      <xdr:spPr>
        <a:xfrm>
          <a:off x="3924300" y="251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171361</xdr:rowOff>
    </xdr:from>
    <xdr:to>
      <xdr:col>19</xdr:col>
      <xdr:colOff>38100</xdr:colOff>
      <xdr:row>16</xdr:row>
      <xdr:rowOff>101511</xdr:rowOff>
    </xdr:to>
    <xdr:sp macro="" textlink="">
      <xdr:nvSpPr>
        <xdr:cNvPr id="75" name="楕円 74"/>
        <xdr:cNvSpPr/>
      </xdr:nvSpPr>
      <xdr:spPr bwMode="auto">
        <a:xfrm>
          <a:off x="3556000" y="279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111688</xdr:rowOff>
    </xdr:from>
    <xdr:ext cx="762000" cy="259045"/>
    <xdr:sp macro="" textlink="">
      <xdr:nvSpPr>
        <xdr:cNvPr id="76" name="テキスト ボックス 75"/>
        <xdr:cNvSpPr txBox="1"/>
      </xdr:nvSpPr>
      <xdr:spPr>
        <a:xfrm>
          <a:off x="3225800" y="255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51600</xdr:rowOff>
    </xdr:from>
    <xdr:to>
      <xdr:col>15</xdr:col>
      <xdr:colOff>101600</xdr:colOff>
      <xdr:row>16</xdr:row>
      <xdr:rowOff>153200</xdr:rowOff>
    </xdr:to>
    <xdr:sp macro="" textlink="">
      <xdr:nvSpPr>
        <xdr:cNvPr id="77" name="楕円 76"/>
        <xdr:cNvSpPr/>
      </xdr:nvSpPr>
      <xdr:spPr bwMode="auto">
        <a:xfrm>
          <a:off x="2857500" y="2842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163377</xdr:rowOff>
    </xdr:from>
    <xdr:ext cx="762000" cy="259045"/>
    <xdr:sp macro="" textlink="">
      <xdr:nvSpPr>
        <xdr:cNvPr id="78" name="テキスト ボックス 77"/>
        <xdr:cNvSpPr txBox="1"/>
      </xdr:nvSpPr>
      <xdr:spPr>
        <a:xfrm>
          <a:off x="2527300" y="261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146469</xdr:rowOff>
    </xdr:from>
    <xdr:to>
      <xdr:col>29</xdr:col>
      <xdr:colOff>127000</xdr:colOff>
      <xdr:row>35</xdr:row>
      <xdr:rowOff>181921</xdr:rowOff>
    </xdr:to>
    <xdr:cxnSp macro="">
      <xdr:nvCxnSpPr>
        <xdr:cNvPr id="111" name="直線コネクタ 110"/>
        <xdr:cNvCxnSpPr/>
      </xdr:nvCxnSpPr>
      <xdr:spPr bwMode="auto">
        <a:xfrm>
          <a:off x="5003800" y="6756819"/>
          <a:ext cx="647700" cy="35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166697</xdr:rowOff>
    </xdr:from>
    <xdr:ext cx="762000" cy="259045"/>
    <xdr:sp macro="" textlink="">
      <xdr:nvSpPr>
        <xdr:cNvPr id="112" name="人口1人当たり決算額の推移平均値テキスト445"/>
        <xdr:cNvSpPr txBox="1"/>
      </xdr:nvSpPr>
      <xdr:spPr>
        <a:xfrm>
          <a:off x="5740400" y="677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106750</xdr:rowOff>
    </xdr:from>
    <xdr:to>
      <xdr:col>26</xdr:col>
      <xdr:colOff>50800</xdr:colOff>
      <xdr:row>35</xdr:row>
      <xdr:rowOff>146469</xdr:rowOff>
    </xdr:to>
    <xdr:cxnSp macro="">
      <xdr:nvCxnSpPr>
        <xdr:cNvPr id="114" name="直線コネクタ 113"/>
        <xdr:cNvCxnSpPr/>
      </xdr:nvCxnSpPr>
      <xdr:spPr bwMode="auto">
        <a:xfrm>
          <a:off x="4305300" y="6717100"/>
          <a:ext cx="6985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106750</xdr:rowOff>
    </xdr:from>
    <xdr:to>
      <xdr:col>22</xdr:col>
      <xdr:colOff>114300</xdr:colOff>
      <xdr:row>35</xdr:row>
      <xdr:rowOff>190798</xdr:rowOff>
    </xdr:to>
    <xdr:cxnSp macro="">
      <xdr:nvCxnSpPr>
        <xdr:cNvPr id="117" name="直線コネクタ 116"/>
        <xdr:cNvCxnSpPr/>
      </xdr:nvCxnSpPr>
      <xdr:spPr bwMode="auto">
        <a:xfrm flipV="1">
          <a:off x="3606800" y="6717100"/>
          <a:ext cx="698500" cy="8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190798</xdr:rowOff>
    </xdr:from>
    <xdr:to>
      <xdr:col>18</xdr:col>
      <xdr:colOff>177800</xdr:colOff>
      <xdr:row>35</xdr:row>
      <xdr:rowOff>222726</xdr:rowOff>
    </xdr:to>
    <xdr:cxnSp macro="">
      <xdr:nvCxnSpPr>
        <xdr:cNvPr id="120" name="直線コネクタ 119"/>
        <xdr:cNvCxnSpPr/>
      </xdr:nvCxnSpPr>
      <xdr:spPr bwMode="auto">
        <a:xfrm flipV="1">
          <a:off x="2908300" y="6801148"/>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131121</xdr:rowOff>
    </xdr:from>
    <xdr:to>
      <xdr:col>29</xdr:col>
      <xdr:colOff>177800</xdr:colOff>
      <xdr:row>35</xdr:row>
      <xdr:rowOff>232721</xdr:rowOff>
    </xdr:to>
    <xdr:sp macro="" textlink="">
      <xdr:nvSpPr>
        <xdr:cNvPr id="130" name="楕円 129"/>
        <xdr:cNvSpPr/>
      </xdr:nvSpPr>
      <xdr:spPr bwMode="auto">
        <a:xfrm>
          <a:off x="5600700" y="6741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319098</xdr:rowOff>
    </xdr:from>
    <xdr:ext cx="762000" cy="259045"/>
    <xdr:sp macro="" textlink="">
      <xdr:nvSpPr>
        <xdr:cNvPr id="131" name="人口1人当たり決算額の推移該当値テキスト445"/>
        <xdr:cNvSpPr txBox="1"/>
      </xdr:nvSpPr>
      <xdr:spPr>
        <a:xfrm>
          <a:off x="5740400" y="658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95669</xdr:rowOff>
    </xdr:from>
    <xdr:to>
      <xdr:col>26</xdr:col>
      <xdr:colOff>101600</xdr:colOff>
      <xdr:row>35</xdr:row>
      <xdr:rowOff>197269</xdr:rowOff>
    </xdr:to>
    <xdr:sp macro="" textlink="">
      <xdr:nvSpPr>
        <xdr:cNvPr id="132" name="楕円 131"/>
        <xdr:cNvSpPr/>
      </xdr:nvSpPr>
      <xdr:spPr bwMode="auto">
        <a:xfrm>
          <a:off x="4953000" y="670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207446</xdr:rowOff>
    </xdr:from>
    <xdr:ext cx="736600" cy="259045"/>
    <xdr:sp macro="" textlink="">
      <xdr:nvSpPr>
        <xdr:cNvPr id="133" name="テキスト ボックス 132"/>
        <xdr:cNvSpPr txBox="1"/>
      </xdr:nvSpPr>
      <xdr:spPr>
        <a:xfrm>
          <a:off x="4622800" y="6474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55950</xdr:rowOff>
    </xdr:from>
    <xdr:to>
      <xdr:col>22</xdr:col>
      <xdr:colOff>165100</xdr:colOff>
      <xdr:row>35</xdr:row>
      <xdr:rowOff>157550</xdr:rowOff>
    </xdr:to>
    <xdr:sp macro="" textlink="">
      <xdr:nvSpPr>
        <xdr:cNvPr id="134" name="楕円 133"/>
        <xdr:cNvSpPr/>
      </xdr:nvSpPr>
      <xdr:spPr bwMode="auto">
        <a:xfrm>
          <a:off x="4254500" y="6666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167727</xdr:rowOff>
    </xdr:from>
    <xdr:ext cx="762000" cy="259045"/>
    <xdr:sp macro="" textlink="">
      <xdr:nvSpPr>
        <xdr:cNvPr id="135" name="テキスト ボックス 134"/>
        <xdr:cNvSpPr txBox="1"/>
      </xdr:nvSpPr>
      <xdr:spPr>
        <a:xfrm>
          <a:off x="3924300" y="64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139998</xdr:rowOff>
    </xdr:from>
    <xdr:to>
      <xdr:col>19</xdr:col>
      <xdr:colOff>38100</xdr:colOff>
      <xdr:row>35</xdr:row>
      <xdr:rowOff>241598</xdr:rowOff>
    </xdr:to>
    <xdr:sp macro="" textlink="">
      <xdr:nvSpPr>
        <xdr:cNvPr id="136" name="楕円 135"/>
        <xdr:cNvSpPr/>
      </xdr:nvSpPr>
      <xdr:spPr bwMode="auto">
        <a:xfrm>
          <a:off x="3556000" y="6750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226375</xdr:rowOff>
    </xdr:from>
    <xdr:ext cx="762000" cy="259045"/>
    <xdr:sp macro="" textlink="">
      <xdr:nvSpPr>
        <xdr:cNvPr id="137" name="テキスト ボックス 136"/>
        <xdr:cNvSpPr txBox="1"/>
      </xdr:nvSpPr>
      <xdr:spPr>
        <a:xfrm>
          <a:off x="3225800" y="683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171926</xdr:rowOff>
    </xdr:from>
    <xdr:to>
      <xdr:col>15</xdr:col>
      <xdr:colOff>101600</xdr:colOff>
      <xdr:row>35</xdr:row>
      <xdr:rowOff>273526</xdr:rowOff>
    </xdr:to>
    <xdr:sp macro="" textlink="">
      <xdr:nvSpPr>
        <xdr:cNvPr id="138" name="楕円 137"/>
        <xdr:cNvSpPr/>
      </xdr:nvSpPr>
      <xdr:spPr bwMode="auto">
        <a:xfrm>
          <a:off x="2857500" y="6782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258303</xdr:rowOff>
    </xdr:from>
    <xdr:ext cx="762000" cy="259045"/>
    <xdr:sp macro="" textlink="">
      <xdr:nvSpPr>
        <xdr:cNvPr id="139" name="テキスト ボックス 138"/>
        <xdr:cNvSpPr txBox="1"/>
      </xdr:nvSpPr>
      <xdr:spPr>
        <a:xfrm>
          <a:off x="2527300" y="686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17,123
16,867
38.10
10,989,466
10,308,611
61,608
4,944,323
6,283,975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56147</xdr:rowOff>
    </xdr:from>
    <xdr:to>
      <xdr:col>24</xdr:col>
      <xdr:colOff>63500</xdr:colOff>
      <xdr:row>35</xdr:row>
      <xdr:rowOff>52032</xdr:rowOff>
    </xdr:to>
    <xdr:cxnSp macro="">
      <xdr:nvCxnSpPr>
        <xdr:cNvPr id="63" name="直線コネクタ 62"/>
        <xdr:cNvCxnSpPr/>
      </xdr:nvCxnSpPr>
      <xdr:spPr>
        <a:xfrm flipV="1">
          <a:off x="3797300" y="5885447"/>
          <a:ext cx="838200" cy="16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52032</xdr:rowOff>
    </xdr:from>
    <xdr:to>
      <xdr:col>19</xdr:col>
      <xdr:colOff>177800</xdr:colOff>
      <xdr:row>35</xdr:row>
      <xdr:rowOff>62531</xdr:rowOff>
    </xdr:to>
    <xdr:cxnSp macro="">
      <xdr:nvCxnSpPr>
        <xdr:cNvPr id="66" name="直線コネクタ 65"/>
        <xdr:cNvCxnSpPr/>
      </xdr:nvCxnSpPr>
      <xdr:spPr>
        <a:xfrm flipV="1">
          <a:off x="2908300" y="6052782"/>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30658</xdr:rowOff>
    </xdr:from>
    <xdr:to>
      <xdr:col>15</xdr:col>
      <xdr:colOff>50800</xdr:colOff>
      <xdr:row>35</xdr:row>
      <xdr:rowOff>62531</xdr:rowOff>
    </xdr:to>
    <xdr:cxnSp macro="">
      <xdr:nvCxnSpPr>
        <xdr:cNvPr id="69" name="直線コネクタ 68"/>
        <xdr:cNvCxnSpPr/>
      </xdr:nvCxnSpPr>
      <xdr:spPr>
        <a:xfrm>
          <a:off x="2019300" y="6031408"/>
          <a:ext cx="8890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160731</xdr:rowOff>
    </xdr:from>
    <xdr:to>
      <xdr:col>10</xdr:col>
      <xdr:colOff>114300</xdr:colOff>
      <xdr:row>35</xdr:row>
      <xdr:rowOff>30658</xdr:rowOff>
    </xdr:to>
    <xdr:cxnSp macro="">
      <xdr:nvCxnSpPr>
        <xdr:cNvPr id="72" name="直線コネクタ 71"/>
        <xdr:cNvCxnSpPr/>
      </xdr:nvCxnSpPr>
      <xdr:spPr>
        <a:xfrm>
          <a:off x="1130300" y="5990031"/>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5347</xdr:rowOff>
    </xdr:from>
    <xdr:to>
      <xdr:col>24</xdr:col>
      <xdr:colOff>114300</xdr:colOff>
      <xdr:row>34</xdr:row>
      <xdr:rowOff>106947</xdr:rowOff>
    </xdr:to>
    <xdr:sp macro="" textlink="">
      <xdr:nvSpPr>
        <xdr:cNvPr id="82" name="楕円 81"/>
        <xdr:cNvSpPr/>
      </xdr:nvSpPr>
      <xdr:spPr>
        <a:xfrm>
          <a:off x="4584700" y="58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28224</xdr:rowOff>
    </xdr:from>
    <xdr:ext cx="534377" cy="259045"/>
    <xdr:sp macro="" textlink="">
      <xdr:nvSpPr>
        <xdr:cNvPr id="83" name="人件費該当値テキスト"/>
        <xdr:cNvSpPr txBox="1"/>
      </xdr:nvSpPr>
      <xdr:spPr>
        <a:xfrm>
          <a:off x="4686300" y="568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1232</xdr:rowOff>
    </xdr:from>
    <xdr:to>
      <xdr:col>20</xdr:col>
      <xdr:colOff>38100</xdr:colOff>
      <xdr:row>35</xdr:row>
      <xdr:rowOff>102832</xdr:rowOff>
    </xdr:to>
    <xdr:sp macro="" textlink="">
      <xdr:nvSpPr>
        <xdr:cNvPr id="84" name="楕円 83"/>
        <xdr:cNvSpPr/>
      </xdr:nvSpPr>
      <xdr:spPr>
        <a:xfrm>
          <a:off x="3746500" y="60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119359</xdr:rowOff>
    </xdr:from>
    <xdr:ext cx="534377" cy="259045"/>
    <xdr:sp macro="" textlink="">
      <xdr:nvSpPr>
        <xdr:cNvPr id="85" name="テキスト ボックス 84"/>
        <xdr:cNvSpPr txBox="1"/>
      </xdr:nvSpPr>
      <xdr:spPr>
        <a:xfrm>
          <a:off x="3530111" y="57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11731</xdr:rowOff>
    </xdr:from>
    <xdr:to>
      <xdr:col>15</xdr:col>
      <xdr:colOff>101600</xdr:colOff>
      <xdr:row>35</xdr:row>
      <xdr:rowOff>113331</xdr:rowOff>
    </xdr:to>
    <xdr:sp macro="" textlink="">
      <xdr:nvSpPr>
        <xdr:cNvPr id="86" name="楕円 85"/>
        <xdr:cNvSpPr/>
      </xdr:nvSpPr>
      <xdr:spPr>
        <a:xfrm>
          <a:off x="2857500" y="60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129858</xdr:rowOff>
    </xdr:from>
    <xdr:ext cx="534377" cy="259045"/>
    <xdr:sp macro="" textlink="">
      <xdr:nvSpPr>
        <xdr:cNvPr id="87" name="テキスト ボックス 86"/>
        <xdr:cNvSpPr txBox="1"/>
      </xdr:nvSpPr>
      <xdr:spPr>
        <a:xfrm>
          <a:off x="2641111" y="57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151308</xdr:rowOff>
    </xdr:from>
    <xdr:to>
      <xdr:col>10</xdr:col>
      <xdr:colOff>165100</xdr:colOff>
      <xdr:row>35</xdr:row>
      <xdr:rowOff>81458</xdr:rowOff>
    </xdr:to>
    <xdr:sp macro="" textlink="">
      <xdr:nvSpPr>
        <xdr:cNvPr id="88" name="楕円 87"/>
        <xdr:cNvSpPr/>
      </xdr:nvSpPr>
      <xdr:spPr>
        <a:xfrm>
          <a:off x="1968500" y="59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97985</xdr:rowOff>
    </xdr:from>
    <xdr:ext cx="534377" cy="259045"/>
    <xdr:sp macro="" textlink="">
      <xdr:nvSpPr>
        <xdr:cNvPr id="89" name="テキスト ボックス 88"/>
        <xdr:cNvSpPr txBox="1"/>
      </xdr:nvSpPr>
      <xdr:spPr>
        <a:xfrm>
          <a:off x="1752111" y="575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109931</xdr:rowOff>
    </xdr:from>
    <xdr:to>
      <xdr:col>6</xdr:col>
      <xdr:colOff>38100</xdr:colOff>
      <xdr:row>35</xdr:row>
      <xdr:rowOff>40081</xdr:rowOff>
    </xdr:to>
    <xdr:sp macro="" textlink="">
      <xdr:nvSpPr>
        <xdr:cNvPr id="90" name="楕円 89"/>
        <xdr:cNvSpPr/>
      </xdr:nvSpPr>
      <xdr:spPr>
        <a:xfrm>
          <a:off x="1079500" y="59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56608</xdr:rowOff>
    </xdr:from>
    <xdr:ext cx="534377" cy="259045"/>
    <xdr:sp macro="" textlink="">
      <xdr:nvSpPr>
        <xdr:cNvPr id="91" name="テキスト ボックス 90"/>
        <xdr:cNvSpPr txBox="1"/>
      </xdr:nvSpPr>
      <xdr:spPr>
        <a:xfrm>
          <a:off x="863111" y="5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35230</xdr:rowOff>
    </xdr:from>
    <xdr:to>
      <xdr:col>24</xdr:col>
      <xdr:colOff>63500</xdr:colOff>
      <xdr:row>57</xdr:row>
      <xdr:rowOff>79904</xdr:rowOff>
    </xdr:to>
    <xdr:cxnSp macro="">
      <xdr:nvCxnSpPr>
        <xdr:cNvPr id="123" name="直線コネクタ 122"/>
        <xdr:cNvCxnSpPr/>
      </xdr:nvCxnSpPr>
      <xdr:spPr>
        <a:xfrm flipV="1">
          <a:off x="3797300" y="9807880"/>
          <a:ext cx="838200" cy="4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74304</xdr:rowOff>
    </xdr:from>
    <xdr:to>
      <xdr:col>19</xdr:col>
      <xdr:colOff>177800</xdr:colOff>
      <xdr:row>57</xdr:row>
      <xdr:rowOff>79904</xdr:rowOff>
    </xdr:to>
    <xdr:cxnSp macro="">
      <xdr:nvCxnSpPr>
        <xdr:cNvPr id="126" name="直線コネクタ 125"/>
        <xdr:cNvCxnSpPr/>
      </xdr:nvCxnSpPr>
      <xdr:spPr>
        <a:xfrm>
          <a:off x="2908300" y="9846954"/>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74304</xdr:rowOff>
    </xdr:from>
    <xdr:to>
      <xdr:col>15</xdr:col>
      <xdr:colOff>50800</xdr:colOff>
      <xdr:row>57</xdr:row>
      <xdr:rowOff>93539</xdr:rowOff>
    </xdr:to>
    <xdr:cxnSp macro="">
      <xdr:nvCxnSpPr>
        <xdr:cNvPr id="129" name="直線コネクタ 128"/>
        <xdr:cNvCxnSpPr/>
      </xdr:nvCxnSpPr>
      <xdr:spPr>
        <a:xfrm flipV="1">
          <a:off x="2019300" y="9846954"/>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31474</xdr:rowOff>
    </xdr:from>
    <xdr:to>
      <xdr:col>10</xdr:col>
      <xdr:colOff>114300</xdr:colOff>
      <xdr:row>57</xdr:row>
      <xdr:rowOff>93539</xdr:rowOff>
    </xdr:to>
    <xdr:cxnSp macro="">
      <xdr:nvCxnSpPr>
        <xdr:cNvPr id="132" name="直線コネクタ 131"/>
        <xdr:cNvCxnSpPr/>
      </xdr:nvCxnSpPr>
      <xdr:spPr>
        <a:xfrm>
          <a:off x="1130300" y="9804124"/>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155880</xdr:rowOff>
    </xdr:from>
    <xdr:to>
      <xdr:col>24</xdr:col>
      <xdr:colOff>114300</xdr:colOff>
      <xdr:row>57</xdr:row>
      <xdr:rowOff>86030</xdr:rowOff>
    </xdr:to>
    <xdr:sp macro="" textlink="">
      <xdr:nvSpPr>
        <xdr:cNvPr id="142" name="楕円 141"/>
        <xdr:cNvSpPr/>
      </xdr:nvSpPr>
      <xdr:spPr>
        <a:xfrm>
          <a:off x="4584700" y="97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134307</xdr:rowOff>
    </xdr:from>
    <xdr:ext cx="534377" cy="259045"/>
    <xdr:sp macro="" textlink="">
      <xdr:nvSpPr>
        <xdr:cNvPr id="143" name="物件費該当値テキスト"/>
        <xdr:cNvSpPr txBox="1"/>
      </xdr:nvSpPr>
      <xdr:spPr>
        <a:xfrm>
          <a:off x="4686300" y="97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29104</xdr:rowOff>
    </xdr:from>
    <xdr:to>
      <xdr:col>20</xdr:col>
      <xdr:colOff>38100</xdr:colOff>
      <xdr:row>57</xdr:row>
      <xdr:rowOff>130704</xdr:rowOff>
    </xdr:to>
    <xdr:sp macro="" textlink="">
      <xdr:nvSpPr>
        <xdr:cNvPr id="144" name="楕円 143"/>
        <xdr:cNvSpPr/>
      </xdr:nvSpPr>
      <xdr:spPr>
        <a:xfrm>
          <a:off x="3746500" y="98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121831</xdr:rowOff>
    </xdr:from>
    <xdr:ext cx="534377" cy="259045"/>
    <xdr:sp macro="" textlink="">
      <xdr:nvSpPr>
        <xdr:cNvPr id="145" name="テキスト ボックス 144"/>
        <xdr:cNvSpPr txBox="1"/>
      </xdr:nvSpPr>
      <xdr:spPr>
        <a:xfrm>
          <a:off x="3530111" y="9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23504</xdr:rowOff>
    </xdr:from>
    <xdr:to>
      <xdr:col>15</xdr:col>
      <xdr:colOff>101600</xdr:colOff>
      <xdr:row>57</xdr:row>
      <xdr:rowOff>125104</xdr:rowOff>
    </xdr:to>
    <xdr:sp macro="" textlink="">
      <xdr:nvSpPr>
        <xdr:cNvPr id="146" name="楕円 145"/>
        <xdr:cNvSpPr/>
      </xdr:nvSpPr>
      <xdr:spPr>
        <a:xfrm>
          <a:off x="2857500" y="97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116231</xdr:rowOff>
    </xdr:from>
    <xdr:ext cx="534377" cy="259045"/>
    <xdr:sp macro="" textlink="">
      <xdr:nvSpPr>
        <xdr:cNvPr id="147" name="テキスト ボックス 146"/>
        <xdr:cNvSpPr txBox="1"/>
      </xdr:nvSpPr>
      <xdr:spPr>
        <a:xfrm>
          <a:off x="2641111" y="98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42739</xdr:rowOff>
    </xdr:from>
    <xdr:to>
      <xdr:col>10</xdr:col>
      <xdr:colOff>165100</xdr:colOff>
      <xdr:row>57</xdr:row>
      <xdr:rowOff>144339</xdr:rowOff>
    </xdr:to>
    <xdr:sp macro="" textlink="">
      <xdr:nvSpPr>
        <xdr:cNvPr id="148" name="楕円 147"/>
        <xdr:cNvSpPr/>
      </xdr:nvSpPr>
      <xdr:spPr>
        <a:xfrm>
          <a:off x="1968500" y="98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135466</xdr:rowOff>
    </xdr:from>
    <xdr:ext cx="534377" cy="259045"/>
    <xdr:sp macro="" textlink="">
      <xdr:nvSpPr>
        <xdr:cNvPr id="149" name="テキスト ボックス 148"/>
        <xdr:cNvSpPr txBox="1"/>
      </xdr:nvSpPr>
      <xdr:spPr>
        <a:xfrm>
          <a:off x="1752111" y="990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152124</xdr:rowOff>
    </xdr:from>
    <xdr:to>
      <xdr:col>6</xdr:col>
      <xdr:colOff>38100</xdr:colOff>
      <xdr:row>57</xdr:row>
      <xdr:rowOff>82274</xdr:rowOff>
    </xdr:to>
    <xdr:sp macro="" textlink="">
      <xdr:nvSpPr>
        <xdr:cNvPr id="150" name="楕円 149"/>
        <xdr:cNvSpPr/>
      </xdr:nvSpPr>
      <xdr:spPr>
        <a:xfrm>
          <a:off x="1079500" y="97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73401</xdr:rowOff>
    </xdr:from>
    <xdr:ext cx="534377" cy="259045"/>
    <xdr:sp macro="" textlink="">
      <xdr:nvSpPr>
        <xdr:cNvPr id="151" name="テキスト ボックス 150"/>
        <xdr:cNvSpPr txBox="1"/>
      </xdr:nvSpPr>
      <xdr:spPr>
        <a:xfrm>
          <a:off x="863111" y="9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131173</xdr:rowOff>
    </xdr:from>
    <xdr:to>
      <xdr:col>24</xdr:col>
      <xdr:colOff>63500</xdr:colOff>
      <xdr:row>78</xdr:row>
      <xdr:rowOff>133322</xdr:rowOff>
    </xdr:to>
    <xdr:cxnSp macro="">
      <xdr:nvCxnSpPr>
        <xdr:cNvPr id="178" name="直線コネクタ 177"/>
        <xdr:cNvCxnSpPr/>
      </xdr:nvCxnSpPr>
      <xdr:spPr>
        <a:xfrm flipV="1">
          <a:off x="3797300" y="13504273"/>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133094</xdr:rowOff>
    </xdr:from>
    <xdr:to>
      <xdr:col>19</xdr:col>
      <xdr:colOff>177800</xdr:colOff>
      <xdr:row>78</xdr:row>
      <xdr:rowOff>133322</xdr:rowOff>
    </xdr:to>
    <xdr:cxnSp macro="">
      <xdr:nvCxnSpPr>
        <xdr:cNvPr id="181" name="直線コネクタ 180"/>
        <xdr:cNvCxnSpPr/>
      </xdr:nvCxnSpPr>
      <xdr:spPr>
        <a:xfrm>
          <a:off x="2908300" y="135061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132407</xdr:rowOff>
    </xdr:from>
    <xdr:to>
      <xdr:col>15</xdr:col>
      <xdr:colOff>50800</xdr:colOff>
      <xdr:row>78</xdr:row>
      <xdr:rowOff>133094</xdr:rowOff>
    </xdr:to>
    <xdr:cxnSp macro="">
      <xdr:nvCxnSpPr>
        <xdr:cNvPr id="184" name="直線コネクタ 183"/>
        <xdr:cNvCxnSpPr/>
      </xdr:nvCxnSpPr>
      <xdr:spPr>
        <a:xfrm>
          <a:off x="2019300" y="13505507"/>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132407</xdr:rowOff>
    </xdr:from>
    <xdr:to>
      <xdr:col>10</xdr:col>
      <xdr:colOff>114300</xdr:colOff>
      <xdr:row>78</xdr:row>
      <xdr:rowOff>132911</xdr:rowOff>
    </xdr:to>
    <xdr:cxnSp macro="">
      <xdr:nvCxnSpPr>
        <xdr:cNvPr id="187" name="直線コネクタ 186"/>
        <xdr:cNvCxnSpPr/>
      </xdr:nvCxnSpPr>
      <xdr:spPr>
        <a:xfrm flipV="1">
          <a:off x="1130300" y="13505507"/>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80373</xdr:rowOff>
    </xdr:from>
    <xdr:to>
      <xdr:col>24</xdr:col>
      <xdr:colOff>114300</xdr:colOff>
      <xdr:row>79</xdr:row>
      <xdr:rowOff>10523</xdr:rowOff>
    </xdr:to>
    <xdr:sp macro="" textlink="">
      <xdr:nvSpPr>
        <xdr:cNvPr id="197" name="楕円 196"/>
        <xdr:cNvSpPr/>
      </xdr:nvSpPr>
      <xdr:spPr>
        <a:xfrm>
          <a:off x="4584700" y="134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166750</xdr:rowOff>
    </xdr:from>
    <xdr:ext cx="378565" cy="259045"/>
    <xdr:sp macro="" textlink="">
      <xdr:nvSpPr>
        <xdr:cNvPr id="198" name="維持補修費該当値テキスト"/>
        <xdr:cNvSpPr txBox="1"/>
      </xdr:nvSpPr>
      <xdr:spPr>
        <a:xfrm>
          <a:off x="4686300" y="1336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82522</xdr:rowOff>
    </xdr:from>
    <xdr:to>
      <xdr:col>20</xdr:col>
      <xdr:colOff>38100</xdr:colOff>
      <xdr:row>79</xdr:row>
      <xdr:rowOff>12672</xdr:rowOff>
    </xdr:to>
    <xdr:sp macro="" textlink="">
      <xdr:nvSpPr>
        <xdr:cNvPr id="199" name="楕円 198"/>
        <xdr:cNvSpPr/>
      </xdr:nvSpPr>
      <xdr:spPr>
        <a:xfrm>
          <a:off x="3746500" y="134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3799</xdr:rowOff>
    </xdr:from>
    <xdr:ext cx="378565" cy="259045"/>
    <xdr:sp macro="" textlink="">
      <xdr:nvSpPr>
        <xdr:cNvPr id="200" name="テキスト ボックス 199"/>
        <xdr:cNvSpPr txBox="1"/>
      </xdr:nvSpPr>
      <xdr:spPr>
        <a:xfrm>
          <a:off x="3608017" y="1354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82294</xdr:rowOff>
    </xdr:from>
    <xdr:to>
      <xdr:col>15</xdr:col>
      <xdr:colOff>101600</xdr:colOff>
      <xdr:row>79</xdr:row>
      <xdr:rowOff>12444</xdr:rowOff>
    </xdr:to>
    <xdr:sp macro="" textlink="">
      <xdr:nvSpPr>
        <xdr:cNvPr id="201" name="楕円 200"/>
        <xdr:cNvSpPr/>
      </xdr:nvSpPr>
      <xdr:spPr>
        <a:xfrm>
          <a:off x="2857500" y="13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3571</xdr:rowOff>
    </xdr:from>
    <xdr:ext cx="378565" cy="259045"/>
    <xdr:sp macro="" textlink="">
      <xdr:nvSpPr>
        <xdr:cNvPr id="202" name="テキスト ボックス 201"/>
        <xdr:cNvSpPr txBox="1"/>
      </xdr:nvSpPr>
      <xdr:spPr>
        <a:xfrm>
          <a:off x="2719017" y="1354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81607</xdr:rowOff>
    </xdr:from>
    <xdr:to>
      <xdr:col>10</xdr:col>
      <xdr:colOff>165100</xdr:colOff>
      <xdr:row>79</xdr:row>
      <xdr:rowOff>11757</xdr:rowOff>
    </xdr:to>
    <xdr:sp macro="" textlink="">
      <xdr:nvSpPr>
        <xdr:cNvPr id="203" name="楕円 202"/>
        <xdr:cNvSpPr/>
      </xdr:nvSpPr>
      <xdr:spPr>
        <a:xfrm>
          <a:off x="1968500" y="134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2884</xdr:rowOff>
    </xdr:from>
    <xdr:ext cx="378565" cy="259045"/>
    <xdr:sp macro="" textlink="">
      <xdr:nvSpPr>
        <xdr:cNvPr id="204" name="テキスト ボックス 203"/>
        <xdr:cNvSpPr txBox="1"/>
      </xdr:nvSpPr>
      <xdr:spPr>
        <a:xfrm>
          <a:off x="1830017" y="13547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82111</xdr:rowOff>
    </xdr:from>
    <xdr:to>
      <xdr:col>6</xdr:col>
      <xdr:colOff>38100</xdr:colOff>
      <xdr:row>79</xdr:row>
      <xdr:rowOff>12261</xdr:rowOff>
    </xdr:to>
    <xdr:sp macro="" textlink="">
      <xdr:nvSpPr>
        <xdr:cNvPr id="205" name="楕円 204"/>
        <xdr:cNvSpPr/>
      </xdr:nvSpPr>
      <xdr:spPr>
        <a:xfrm>
          <a:off x="1079500" y="134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3388</xdr:rowOff>
    </xdr:from>
    <xdr:ext cx="378565" cy="259045"/>
    <xdr:sp macro="" textlink="">
      <xdr:nvSpPr>
        <xdr:cNvPr id="206" name="テキスト ボックス 205"/>
        <xdr:cNvSpPr txBox="1"/>
      </xdr:nvSpPr>
      <xdr:spPr>
        <a:xfrm>
          <a:off x="941017" y="13547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170289</xdr:rowOff>
    </xdr:from>
    <xdr:to>
      <xdr:col>24</xdr:col>
      <xdr:colOff>63500</xdr:colOff>
      <xdr:row>96</xdr:row>
      <xdr:rowOff>9483</xdr:rowOff>
    </xdr:to>
    <xdr:cxnSp macro="">
      <xdr:nvCxnSpPr>
        <xdr:cNvPr id="240" name="直線コネクタ 239"/>
        <xdr:cNvCxnSpPr/>
      </xdr:nvCxnSpPr>
      <xdr:spPr>
        <a:xfrm>
          <a:off x="3797300" y="16458039"/>
          <a:ext cx="8382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170289</xdr:rowOff>
    </xdr:from>
    <xdr:to>
      <xdr:col>19</xdr:col>
      <xdr:colOff>177800</xdr:colOff>
      <xdr:row>96</xdr:row>
      <xdr:rowOff>10940</xdr:rowOff>
    </xdr:to>
    <xdr:cxnSp macro="">
      <xdr:nvCxnSpPr>
        <xdr:cNvPr id="243" name="直線コネクタ 242"/>
        <xdr:cNvCxnSpPr/>
      </xdr:nvCxnSpPr>
      <xdr:spPr>
        <a:xfrm flipV="1">
          <a:off x="2908300" y="16458039"/>
          <a:ext cx="889000" cy="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140229</xdr:rowOff>
    </xdr:from>
    <xdr:to>
      <xdr:col>15</xdr:col>
      <xdr:colOff>50800</xdr:colOff>
      <xdr:row>96</xdr:row>
      <xdr:rowOff>10940</xdr:rowOff>
    </xdr:to>
    <xdr:cxnSp macro="">
      <xdr:nvCxnSpPr>
        <xdr:cNvPr id="246" name="直線コネクタ 245"/>
        <xdr:cNvCxnSpPr/>
      </xdr:nvCxnSpPr>
      <xdr:spPr>
        <a:xfrm>
          <a:off x="2019300" y="16427979"/>
          <a:ext cx="8890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140229</xdr:rowOff>
    </xdr:from>
    <xdr:to>
      <xdr:col>10</xdr:col>
      <xdr:colOff>114300</xdr:colOff>
      <xdr:row>95</xdr:row>
      <xdr:rowOff>163588</xdr:rowOff>
    </xdr:to>
    <xdr:cxnSp macro="">
      <xdr:nvCxnSpPr>
        <xdr:cNvPr id="249" name="直線コネクタ 248"/>
        <xdr:cNvCxnSpPr/>
      </xdr:nvCxnSpPr>
      <xdr:spPr>
        <a:xfrm flipV="1">
          <a:off x="1130300" y="16427979"/>
          <a:ext cx="889000" cy="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130133</xdr:rowOff>
    </xdr:from>
    <xdr:to>
      <xdr:col>24</xdr:col>
      <xdr:colOff>114300</xdr:colOff>
      <xdr:row>96</xdr:row>
      <xdr:rowOff>60283</xdr:rowOff>
    </xdr:to>
    <xdr:sp macro="" textlink="">
      <xdr:nvSpPr>
        <xdr:cNvPr id="259" name="楕円 258"/>
        <xdr:cNvSpPr/>
      </xdr:nvSpPr>
      <xdr:spPr>
        <a:xfrm>
          <a:off x="4584700" y="164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108560</xdr:rowOff>
    </xdr:from>
    <xdr:ext cx="534377" cy="259045"/>
    <xdr:sp macro="" textlink="">
      <xdr:nvSpPr>
        <xdr:cNvPr id="260" name="扶助費該当値テキスト"/>
        <xdr:cNvSpPr txBox="1"/>
      </xdr:nvSpPr>
      <xdr:spPr>
        <a:xfrm>
          <a:off x="4686300" y="1639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119489</xdr:rowOff>
    </xdr:from>
    <xdr:to>
      <xdr:col>20</xdr:col>
      <xdr:colOff>38100</xdr:colOff>
      <xdr:row>96</xdr:row>
      <xdr:rowOff>49639</xdr:rowOff>
    </xdr:to>
    <xdr:sp macro="" textlink="">
      <xdr:nvSpPr>
        <xdr:cNvPr id="261" name="楕円 260"/>
        <xdr:cNvSpPr/>
      </xdr:nvSpPr>
      <xdr:spPr>
        <a:xfrm>
          <a:off x="3746500" y="164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40766</xdr:rowOff>
    </xdr:from>
    <xdr:ext cx="534377" cy="259045"/>
    <xdr:sp macro="" textlink="">
      <xdr:nvSpPr>
        <xdr:cNvPr id="262" name="テキスト ボックス 261"/>
        <xdr:cNvSpPr txBox="1"/>
      </xdr:nvSpPr>
      <xdr:spPr>
        <a:xfrm>
          <a:off x="3530111" y="164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131590</xdr:rowOff>
    </xdr:from>
    <xdr:to>
      <xdr:col>15</xdr:col>
      <xdr:colOff>101600</xdr:colOff>
      <xdr:row>96</xdr:row>
      <xdr:rowOff>61740</xdr:rowOff>
    </xdr:to>
    <xdr:sp macro="" textlink="">
      <xdr:nvSpPr>
        <xdr:cNvPr id="263" name="楕円 262"/>
        <xdr:cNvSpPr/>
      </xdr:nvSpPr>
      <xdr:spPr>
        <a:xfrm>
          <a:off x="2857500" y="164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52867</xdr:rowOff>
    </xdr:from>
    <xdr:ext cx="534377" cy="259045"/>
    <xdr:sp macro="" textlink="">
      <xdr:nvSpPr>
        <xdr:cNvPr id="264" name="テキスト ボックス 263"/>
        <xdr:cNvSpPr txBox="1"/>
      </xdr:nvSpPr>
      <xdr:spPr>
        <a:xfrm>
          <a:off x="2641111" y="1651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89429</xdr:rowOff>
    </xdr:from>
    <xdr:to>
      <xdr:col>10</xdr:col>
      <xdr:colOff>165100</xdr:colOff>
      <xdr:row>96</xdr:row>
      <xdr:rowOff>19579</xdr:rowOff>
    </xdr:to>
    <xdr:sp macro="" textlink="">
      <xdr:nvSpPr>
        <xdr:cNvPr id="265" name="楕円 264"/>
        <xdr:cNvSpPr/>
      </xdr:nvSpPr>
      <xdr:spPr>
        <a:xfrm>
          <a:off x="1968500" y="163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10706</xdr:rowOff>
    </xdr:from>
    <xdr:ext cx="534377" cy="259045"/>
    <xdr:sp macro="" textlink="">
      <xdr:nvSpPr>
        <xdr:cNvPr id="266" name="テキスト ボックス 265"/>
        <xdr:cNvSpPr txBox="1"/>
      </xdr:nvSpPr>
      <xdr:spPr>
        <a:xfrm>
          <a:off x="1752111" y="164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112788</xdr:rowOff>
    </xdr:from>
    <xdr:to>
      <xdr:col>6</xdr:col>
      <xdr:colOff>38100</xdr:colOff>
      <xdr:row>96</xdr:row>
      <xdr:rowOff>42938</xdr:rowOff>
    </xdr:to>
    <xdr:sp macro="" textlink="">
      <xdr:nvSpPr>
        <xdr:cNvPr id="267" name="楕円 266"/>
        <xdr:cNvSpPr/>
      </xdr:nvSpPr>
      <xdr:spPr>
        <a:xfrm>
          <a:off x="1079500" y="164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34065</xdr:rowOff>
    </xdr:from>
    <xdr:ext cx="534377" cy="259045"/>
    <xdr:sp macro="" textlink="">
      <xdr:nvSpPr>
        <xdr:cNvPr id="268" name="テキスト ボックス 267"/>
        <xdr:cNvSpPr txBox="1"/>
      </xdr:nvSpPr>
      <xdr:spPr>
        <a:xfrm>
          <a:off x="863111" y="164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113850</xdr:rowOff>
    </xdr:from>
    <xdr:to>
      <xdr:col>55</xdr:col>
      <xdr:colOff>0</xdr:colOff>
      <xdr:row>35</xdr:row>
      <xdr:rowOff>145068</xdr:rowOff>
    </xdr:to>
    <xdr:cxnSp macro="">
      <xdr:nvCxnSpPr>
        <xdr:cNvPr id="295" name="直線コネクタ 294"/>
        <xdr:cNvCxnSpPr/>
      </xdr:nvCxnSpPr>
      <xdr:spPr>
        <a:xfrm flipV="1">
          <a:off x="9639300" y="5600250"/>
          <a:ext cx="838200" cy="5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125435</xdr:rowOff>
    </xdr:from>
    <xdr:to>
      <xdr:col>50</xdr:col>
      <xdr:colOff>114300</xdr:colOff>
      <xdr:row>35</xdr:row>
      <xdr:rowOff>145068</xdr:rowOff>
    </xdr:to>
    <xdr:cxnSp macro="">
      <xdr:nvCxnSpPr>
        <xdr:cNvPr id="298" name="直線コネクタ 297"/>
        <xdr:cNvCxnSpPr/>
      </xdr:nvCxnSpPr>
      <xdr:spPr>
        <a:xfrm>
          <a:off x="8750300" y="6126185"/>
          <a:ext cx="889000" cy="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32388</xdr:rowOff>
    </xdr:from>
    <xdr:ext cx="534377" cy="259045"/>
    <xdr:sp macro="" textlink="">
      <xdr:nvSpPr>
        <xdr:cNvPr id="300" name="テキスト ボックス 299"/>
        <xdr:cNvSpPr txBox="1"/>
      </xdr:nvSpPr>
      <xdr:spPr>
        <a:xfrm>
          <a:off x="9372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125435</xdr:rowOff>
    </xdr:from>
    <xdr:to>
      <xdr:col>45</xdr:col>
      <xdr:colOff>177800</xdr:colOff>
      <xdr:row>36</xdr:row>
      <xdr:rowOff>14350</xdr:rowOff>
    </xdr:to>
    <xdr:cxnSp macro="">
      <xdr:nvCxnSpPr>
        <xdr:cNvPr id="301" name="直線コネクタ 300"/>
        <xdr:cNvCxnSpPr/>
      </xdr:nvCxnSpPr>
      <xdr:spPr>
        <a:xfrm flipV="1">
          <a:off x="7861300" y="6126185"/>
          <a:ext cx="889000" cy="6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14350</xdr:rowOff>
    </xdr:from>
    <xdr:to>
      <xdr:col>41</xdr:col>
      <xdr:colOff>50800</xdr:colOff>
      <xdr:row>36</xdr:row>
      <xdr:rowOff>115157</xdr:rowOff>
    </xdr:to>
    <xdr:cxnSp macro="">
      <xdr:nvCxnSpPr>
        <xdr:cNvPr id="304" name="直線コネクタ 303"/>
        <xdr:cNvCxnSpPr/>
      </xdr:nvCxnSpPr>
      <xdr:spPr>
        <a:xfrm flipV="1">
          <a:off x="6972300" y="6186550"/>
          <a:ext cx="889000" cy="10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62572</xdr:rowOff>
    </xdr:from>
    <xdr:ext cx="534377" cy="259045"/>
    <xdr:sp macro="" textlink="">
      <xdr:nvSpPr>
        <xdr:cNvPr id="306" name="テキスト ボックス 305"/>
        <xdr:cNvSpPr txBox="1"/>
      </xdr:nvSpPr>
      <xdr:spPr>
        <a:xfrm>
          <a:off x="7594111" y="64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64785</xdr:rowOff>
    </xdr:from>
    <xdr:ext cx="534377" cy="259045"/>
    <xdr:sp macro="" textlink="">
      <xdr:nvSpPr>
        <xdr:cNvPr id="308" name="テキスト ボックス 307"/>
        <xdr:cNvSpPr txBox="1"/>
      </xdr:nvSpPr>
      <xdr:spPr>
        <a:xfrm>
          <a:off x="6705111" y="64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63050</xdr:rowOff>
    </xdr:from>
    <xdr:to>
      <xdr:col>55</xdr:col>
      <xdr:colOff>50800</xdr:colOff>
      <xdr:row>32</xdr:row>
      <xdr:rowOff>164650</xdr:rowOff>
    </xdr:to>
    <xdr:sp macro="" textlink="">
      <xdr:nvSpPr>
        <xdr:cNvPr id="314" name="楕円 313"/>
        <xdr:cNvSpPr/>
      </xdr:nvSpPr>
      <xdr:spPr>
        <a:xfrm>
          <a:off x="10426700" y="55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85927</xdr:rowOff>
    </xdr:from>
    <xdr:ext cx="599010" cy="259045"/>
    <xdr:sp macro="" textlink="">
      <xdr:nvSpPr>
        <xdr:cNvPr id="315" name="補助費等該当値テキスト"/>
        <xdr:cNvSpPr txBox="1"/>
      </xdr:nvSpPr>
      <xdr:spPr>
        <a:xfrm>
          <a:off x="105283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94268</xdr:rowOff>
    </xdr:from>
    <xdr:to>
      <xdr:col>50</xdr:col>
      <xdr:colOff>165100</xdr:colOff>
      <xdr:row>36</xdr:row>
      <xdr:rowOff>24418</xdr:rowOff>
    </xdr:to>
    <xdr:sp macro="" textlink="">
      <xdr:nvSpPr>
        <xdr:cNvPr id="316" name="楕円 315"/>
        <xdr:cNvSpPr/>
      </xdr:nvSpPr>
      <xdr:spPr>
        <a:xfrm>
          <a:off x="9588500" y="60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40945</xdr:rowOff>
    </xdr:from>
    <xdr:ext cx="599010" cy="259045"/>
    <xdr:sp macro="" textlink="">
      <xdr:nvSpPr>
        <xdr:cNvPr id="317" name="テキスト ボックス 316"/>
        <xdr:cNvSpPr txBox="1"/>
      </xdr:nvSpPr>
      <xdr:spPr>
        <a:xfrm>
          <a:off x="9339795" y="587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74635</xdr:rowOff>
    </xdr:from>
    <xdr:to>
      <xdr:col>46</xdr:col>
      <xdr:colOff>38100</xdr:colOff>
      <xdr:row>36</xdr:row>
      <xdr:rowOff>4785</xdr:rowOff>
    </xdr:to>
    <xdr:sp macro="" textlink="">
      <xdr:nvSpPr>
        <xdr:cNvPr id="318" name="楕円 317"/>
        <xdr:cNvSpPr/>
      </xdr:nvSpPr>
      <xdr:spPr>
        <a:xfrm>
          <a:off x="8699500" y="60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21312</xdr:rowOff>
    </xdr:from>
    <xdr:ext cx="599010" cy="259045"/>
    <xdr:sp macro="" textlink="">
      <xdr:nvSpPr>
        <xdr:cNvPr id="319" name="テキスト ボックス 318"/>
        <xdr:cNvSpPr txBox="1"/>
      </xdr:nvSpPr>
      <xdr:spPr>
        <a:xfrm>
          <a:off x="8450795" y="58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135000</xdr:rowOff>
    </xdr:from>
    <xdr:to>
      <xdr:col>41</xdr:col>
      <xdr:colOff>101600</xdr:colOff>
      <xdr:row>36</xdr:row>
      <xdr:rowOff>65150</xdr:rowOff>
    </xdr:to>
    <xdr:sp macro="" textlink="">
      <xdr:nvSpPr>
        <xdr:cNvPr id="320" name="楕円 319"/>
        <xdr:cNvSpPr/>
      </xdr:nvSpPr>
      <xdr:spPr>
        <a:xfrm>
          <a:off x="7810500" y="61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81677</xdr:rowOff>
    </xdr:from>
    <xdr:ext cx="599010" cy="259045"/>
    <xdr:sp macro="" textlink="">
      <xdr:nvSpPr>
        <xdr:cNvPr id="321" name="テキスト ボックス 320"/>
        <xdr:cNvSpPr txBox="1"/>
      </xdr:nvSpPr>
      <xdr:spPr>
        <a:xfrm>
          <a:off x="7561795" y="591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64357</xdr:rowOff>
    </xdr:from>
    <xdr:to>
      <xdr:col>36</xdr:col>
      <xdr:colOff>165100</xdr:colOff>
      <xdr:row>36</xdr:row>
      <xdr:rowOff>165957</xdr:rowOff>
    </xdr:to>
    <xdr:sp macro="" textlink="">
      <xdr:nvSpPr>
        <xdr:cNvPr id="322" name="楕円 321"/>
        <xdr:cNvSpPr/>
      </xdr:nvSpPr>
      <xdr:spPr>
        <a:xfrm>
          <a:off x="6921500" y="62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11034</xdr:rowOff>
    </xdr:from>
    <xdr:ext cx="534377" cy="259045"/>
    <xdr:sp macro="" textlink="">
      <xdr:nvSpPr>
        <xdr:cNvPr id="323" name="テキスト ボックス 322"/>
        <xdr:cNvSpPr txBox="1"/>
      </xdr:nvSpPr>
      <xdr:spPr>
        <a:xfrm>
          <a:off x="6705111" y="60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11209</xdr:rowOff>
    </xdr:from>
    <xdr:to>
      <xdr:col>55</xdr:col>
      <xdr:colOff>0</xdr:colOff>
      <xdr:row>58</xdr:row>
      <xdr:rowOff>19721</xdr:rowOff>
    </xdr:to>
    <xdr:cxnSp macro="">
      <xdr:nvCxnSpPr>
        <xdr:cNvPr id="350" name="直線コネクタ 349"/>
        <xdr:cNvCxnSpPr/>
      </xdr:nvCxnSpPr>
      <xdr:spPr>
        <a:xfrm flipV="1">
          <a:off x="9639300" y="9955309"/>
          <a:ext cx="8382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19721</xdr:rowOff>
    </xdr:from>
    <xdr:to>
      <xdr:col>50</xdr:col>
      <xdr:colOff>114300</xdr:colOff>
      <xdr:row>58</xdr:row>
      <xdr:rowOff>43669</xdr:rowOff>
    </xdr:to>
    <xdr:cxnSp macro="">
      <xdr:nvCxnSpPr>
        <xdr:cNvPr id="353" name="直線コネクタ 352"/>
        <xdr:cNvCxnSpPr/>
      </xdr:nvCxnSpPr>
      <xdr:spPr>
        <a:xfrm flipV="1">
          <a:off x="8750300" y="9963821"/>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150041</xdr:rowOff>
    </xdr:from>
    <xdr:ext cx="534377" cy="259045"/>
    <xdr:sp macro="" textlink="">
      <xdr:nvSpPr>
        <xdr:cNvPr id="355" name="テキスト ボックス 354"/>
        <xdr:cNvSpPr txBox="1"/>
      </xdr:nvSpPr>
      <xdr:spPr>
        <a:xfrm>
          <a:off x="9372111" y="94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43669</xdr:rowOff>
    </xdr:from>
    <xdr:to>
      <xdr:col>45</xdr:col>
      <xdr:colOff>177800</xdr:colOff>
      <xdr:row>58</xdr:row>
      <xdr:rowOff>62022</xdr:rowOff>
    </xdr:to>
    <xdr:cxnSp macro="">
      <xdr:nvCxnSpPr>
        <xdr:cNvPr id="356" name="直線コネクタ 355"/>
        <xdr:cNvCxnSpPr/>
      </xdr:nvCxnSpPr>
      <xdr:spPr>
        <a:xfrm flipV="1">
          <a:off x="7861300" y="9987769"/>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32226</xdr:rowOff>
    </xdr:from>
    <xdr:to>
      <xdr:col>41</xdr:col>
      <xdr:colOff>50800</xdr:colOff>
      <xdr:row>58</xdr:row>
      <xdr:rowOff>62022</xdr:rowOff>
    </xdr:to>
    <xdr:cxnSp macro="">
      <xdr:nvCxnSpPr>
        <xdr:cNvPr id="359" name="直線コネクタ 358"/>
        <xdr:cNvCxnSpPr/>
      </xdr:nvCxnSpPr>
      <xdr:spPr>
        <a:xfrm>
          <a:off x="6972300" y="9976326"/>
          <a:ext cx="889000" cy="2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131859</xdr:rowOff>
    </xdr:from>
    <xdr:to>
      <xdr:col>55</xdr:col>
      <xdr:colOff>50800</xdr:colOff>
      <xdr:row>58</xdr:row>
      <xdr:rowOff>62009</xdr:rowOff>
    </xdr:to>
    <xdr:sp macro="" textlink="">
      <xdr:nvSpPr>
        <xdr:cNvPr id="369" name="楕円 368"/>
        <xdr:cNvSpPr/>
      </xdr:nvSpPr>
      <xdr:spPr>
        <a:xfrm>
          <a:off x="10426700" y="99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46786</xdr:rowOff>
    </xdr:from>
    <xdr:ext cx="534377" cy="259045"/>
    <xdr:sp macro="" textlink="">
      <xdr:nvSpPr>
        <xdr:cNvPr id="370" name="普通建設事業費該当値テキスト"/>
        <xdr:cNvSpPr txBox="1"/>
      </xdr:nvSpPr>
      <xdr:spPr>
        <a:xfrm>
          <a:off x="10528300" y="981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140371</xdr:rowOff>
    </xdr:from>
    <xdr:to>
      <xdr:col>50</xdr:col>
      <xdr:colOff>165100</xdr:colOff>
      <xdr:row>58</xdr:row>
      <xdr:rowOff>70521</xdr:rowOff>
    </xdr:to>
    <xdr:sp macro="" textlink="">
      <xdr:nvSpPr>
        <xdr:cNvPr id="371" name="楕円 370"/>
        <xdr:cNvSpPr/>
      </xdr:nvSpPr>
      <xdr:spPr>
        <a:xfrm>
          <a:off x="9588500" y="99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61648</xdr:rowOff>
    </xdr:from>
    <xdr:ext cx="534377" cy="259045"/>
    <xdr:sp macro="" textlink="">
      <xdr:nvSpPr>
        <xdr:cNvPr id="372" name="テキスト ボックス 371"/>
        <xdr:cNvSpPr txBox="1"/>
      </xdr:nvSpPr>
      <xdr:spPr>
        <a:xfrm>
          <a:off x="9372111" y="100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164319</xdr:rowOff>
    </xdr:from>
    <xdr:to>
      <xdr:col>46</xdr:col>
      <xdr:colOff>38100</xdr:colOff>
      <xdr:row>58</xdr:row>
      <xdr:rowOff>94469</xdr:rowOff>
    </xdr:to>
    <xdr:sp macro="" textlink="">
      <xdr:nvSpPr>
        <xdr:cNvPr id="373" name="楕円 372"/>
        <xdr:cNvSpPr/>
      </xdr:nvSpPr>
      <xdr:spPr>
        <a:xfrm>
          <a:off x="8699500" y="99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85596</xdr:rowOff>
    </xdr:from>
    <xdr:ext cx="534377" cy="259045"/>
    <xdr:sp macro="" textlink="">
      <xdr:nvSpPr>
        <xdr:cNvPr id="374" name="テキスト ボックス 373"/>
        <xdr:cNvSpPr txBox="1"/>
      </xdr:nvSpPr>
      <xdr:spPr>
        <a:xfrm>
          <a:off x="8483111" y="100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11222</xdr:rowOff>
    </xdr:from>
    <xdr:to>
      <xdr:col>41</xdr:col>
      <xdr:colOff>101600</xdr:colOff>
      <xdr:row>58</xdr:row>
      <xdr:rowOff>112822</xdr:rowOff>
    </xdr:to>
    <xdr:sp macro="" textlink="">
      <xdr:nvSpPr>
        <xdr:cNvPr id="375" name="楕円 374"/>
        <xdr:cNvSpPr/>
      </xdr:nvSpPr>
      <xdr:spPr>
        <a:xfrm>
          <a:off x="7810500" y="99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103949</xdr:rowOff>
    </xdr:from>
    <xdr:ext cx="534377" cy="259045"/>
    <xdr:sp macro="" textlink="">
      <xdr:nvSpPr>
        <xdr:cNvPr id="376" name="テキスト ボックス 375"/>
        <xdr:cNvSpPr txBox="1"/>
      </xdr:nvSpPr>
      <xdr:spPr>
        <a:xfrm>
          <a:off x="7594111" y="100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152876</xdr:rowOff>
    </xdr:from>
    <xdr:to>
      <xdr:col>36</xdr:col>
      <xdr:colOff>165100</xdr:colOff>
      <xdr:row>58</xdr:row>
      <xdr:rowOff>83026</xdr:rowOff>
    </xdr:to>
    <xdr:sp macro="" textlink="">
      <xdr:nvSpPr>
        <xdr:cNvPr id="377" name="楕円 376"/>
        <xdr:cNvSpPr/>
      </xdr:nvSpPr>
      <xdr:spPr>
        <a:xfrm>
          <a:off x="6921500" y="99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74153</xdr:rowOff>
    </xdr:from>
    <xdr:ext cx="534377" cy="259045"/>
    <xdr:sp macro="" textlink="">
      <xdr:nvSpPr>
        <xdr:cNvPr id="378" name="テキスト ボックス 377"/>
        <xdr:cNvSpPr txBox="1"/>
      </xdr:nvSpPr>
      <xdr:spPr>
        <a:xfrm>
          <a:off x="6705111" y="100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121419</xdr:rowOff>
    </xdr:from>
    <xdr:to>
      <xdr:col>55</xdr:col>
      <xdr:colOff>0</xdr:colOff>
      <xdr:row>78</xdr:row>
      <xdr:rowOff>131501</xdr:rowOff>
    </xdr:to>
    <xdr:cxnSp macro="">
      <xdr:nvCxnSpPr>
        <xdr:cNvPr id="407" name="直線コネクタ 406"/>
        <xdr:cNvCxnSpPr/>
      </xdr:nvCxnSpPr>
      <xdr:spPr>
        <a:xfrm>
          <a:off x="9639300" y="13494519"/>
          <a:ext cx="8382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121419</xdr:rowOff>
    </xdr:from>
    <xdr:to>
      <xdr:col>50</xdr:col>
      <xdr:colOff>114300</xdr:colOff>
      <xdr:row>78</xdr:row>
      <xdr:rowOff>167590</xdr:rowOff>
    </xdr:to>
    <xdr:cxnSp macro="">
      <xdr:nvCxnSpPr>
        <xdr:cNvPr id="410" name="直線コネクタ 409"/>
        <xdr:cNvCxnSpPr/>
      </xdr:nvCxnSpPr>
      <xdr:spPr>
        <a:xfrm flipV="1">
          <a:off x="8750300" y="13494519"/>
          <a:ext cx="889000" cy="4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167590</xdr:rowOff>
    </xdr:from>
    <xdr:to>
      <xdr:col>45</xdr:col>
      <xdr:colOff>177800</xdr:colOff>
      <xdr:row>79</xdr:row>
      <xdr:rowOff>7631</xdr:rowOff>
    </xdr:to>
    <xdr:cxnSp macro="">
      <xdr:nvCxnSpPr>
        <xdr:cNvPr id="413" name="直線コネクタ 412"/>
        <xdr:cNvCxnSpPr/>
      </xdr:nvCxnSpPr>
      <xdr:spPr>
        <a:xfrm flipV="1">
          <a:off x="7861300" y="1354069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118879</xdr:rowOff>
    </xdr:from>
    <xdr:ext cx="534377" cy="259045"/>
    <xdr:sp macro="" textlink="">
      <xdr:nvSpPr>
        <xdr:cNvPr id="415" name="テキスト ボックス 414"/>
        <xdr:cNvSpPr txBox="1"/>
      </xdr:nvSpPr>
      <xdr:spPr>
        <a:xfrm>
          <a:off x="8483111" y="1314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2121</xdr:rowOff>
    </xdr:from>
    <xdr:to>
      <xdr:col>41</xdr:col>
      <xdr:colOff>50800</xdr:colOff>
      <xdr:row>79</xdr:row>
      <xdr:rowOff>7631</xdr:rowOff>
    </xdr:to>
    <xdr:cxnSp macro="">
      <xdr:nvCxnSpPr>
        <xdr:cNvPr id="416" name="直線コネクタ 415"/>
        <xdr:cNvCxnSpPr/>
      </xdr:nvCxnSpPr>
      <xdr:spPr>
        <a:xfrm>
          <a:off x="6972300" y="13546671"/>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80701</xdr:rowOff>
    </xdr:from>
    <xdr:to>
      <xdr:col>55</xdr:col>
      <xdr:colOff>50800</xdr:colOff>
      <xdr:row>79</xdr:row>
      <xdr:rowOff>10851</xdr:rowOff>
    </xdr:to>
    <xdr:sp macro="" textlink="">
      <xdr:nvSpPr>
        <xdr:cNvPr id="426" name="楕円 425"/>
        <xdr:cNvSpPr/>
      </xdr:nvSpPr>
      <xdr:spPr>
        <a:xfrm>
          <a:off x="10426700" y="1345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167078</xdr:rowOff>
    </xdr:from>
    <xdr:ext cx="534377" cy="259045"/>
    <xdr:sp macro="" textlink="">
      <xdr:nvSpPr>
        <xdr:cNvPr id="427" name="普通建設事業費 （ うち新規整備　）該当値テキスト"/>
        <xdr:cNvSpPr txBox="1"/>
      </xdr:nvSpPr>
      <xdr:spPr>
        <a:xfrm>
          <a:off x="10528300" y="1336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70619</xdr:rowOff>
    </xdr:from>
    <xdr:to>
      <xdr:col>50</xdr:col>
      <xdr:colOff>165100</xdr:colOff>
      <xdr:row>79</xdr:row>
      <xdr:rowOff>769</xdr:rowOff>
    </xdr:to>
    <xdr:sp macro="" textlink="">
      <xdr:nvSpPr>
        <xdr:cNvPr id="428" name="楕円 427"/>
        <xdr:cNvSpPr/>
      </xdr:nvSpPr>
      <xdr:spPr>
        <a:xfrm>
          <a:off x="9588500" y="134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163346</xdr:rowOff>
    </xdr:from>
    <xdr:ext cx="534377" cy="259045"/>
    <xdr:sp macro="" textlink="">
      <xdr:nvSpPr>
        <xdr:cNvPr id="429" name="テキスト ボックス 428"/>
        <xdr:cNvSpPr txBox="1"/>
      </xdr:nvSpPr>
      <xdr:spPr>
        <a:xfrm>
          <a:off x="9372111" y="135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116790</xdr:rowOff>
    </xdr:from>
    <xdr:to>
      <xdr:col>46</xdr:col>
      <xdr:colOff>38100</xdr:colOff>
      <xdr:row>79</xdr:row>
      <xdr:rowOff>46940</xdr:rowOff>
    </xdr:to>
    <xdr:sp macro="" textlink="">
      <xdr:nvSpPr>
        <xdr:cNvPr id="430" name="楕円 429"/>
        <xdr:cNvSpPr/>
      </xdr:nvSpPr>
      <xdr:spPr>
        <a:xfrm>
          <a:off x="8699500" y="134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38067</xdr:rowOff>
    </xdr:from>
    <xdr:ext cx="469744" cy="259045"/>
    <xdr:sp macro="" textlink="">
      <xdr:nvSpPr>
        <xdr:cNvPr id="431" name="テキスト ボックス 430"/>
        <xdr:cNvSpPr txBox="1"/>
      </xdr:nvSpPr>
      <xdr:spPr>
        <a:xfrm>
          <a:off x="8515428" y="1358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128281</xdr:rowOff>
    </xdr:from>
    <xdr:to>
      <xdr:col>41</xdr:col>
      <xdr:colOff>101600</xdr:colOff>
      <xdr:row>79</xdr:row>
      <xdr:rowOff>58431</xdr:rowOff>
    </xdr:to>
    <xdr:sp macro="" textlink="">
      <xdr:nvSpPr>
        <xdr:cNvPr id="432" name="楕円 431"/>
        <xdr:cNvSpPr/>
      </xdr:nvSpPr>
      <xdr:spPr>
        <a:xfrm>
          <a:off x="7810500" y="135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49558</xdr:rowOff>
    </xdr:from>
    <xdr:ext cx="469744" cy="259045"/>
    <xdr:sp macro="" textlink="">
      <xdr:nvSpPr>
        <xdr:cNvPr id="433" name="テキスト ボックス 432"/>
        <xdr:cNvSpPr txBox="1"/>
      </xdr:nvSpPr>
      <xdr:spPr>
        <a:xfrm>
          <a:off x="7626428" y="1359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122771</xdr:rowOff>
    </xdr:from>
    <xdr:to>
      <xdr:col>36</xdr:col>
      <xdr:colOff>165100</xdr:colOff>
      <xdr:row>79</xdr:row>
      <xdr:rowOff>52921</xdr:rowOff>
    </xdr:to>
    <xdr:sp macro="" textlink="">
      <xdr:nvSpPr>
        <xdr:cNvPr id="434" name="楕円 433"/>
        <xdr:cNvSpPr/>
      </xdr:nvSpPr>
      <xdr:spPr>
        <a:xfrm>
          <a:off x="6921500" y="134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44048</xdr:rowOff>
    </xdr:from>
    <xdr:ext cx="469744" cy="259045"/>
    <xdr:sp macro="" textlink="">
      <xdr:nvSpPr>
        <xdr:cNvPr id="435" name="テキスト ボックス 434"/>
        <xdr:cNvSpPr txBox="1"/>
      </xdr:nvSpPr>
      <xdr:spPr>
        <a:xfrm>
          <a:off x="6737428" y="1358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101101</xdr:rowOff>
    </xdr:from>
    <xdr:to>
      <xdr:col>55</xdr:col>
      <xdr:colOff>0</xdr:colOff>
      <xdr:row>97</xdr:row>
      <xdr:rowOff>126464</xdr:rowOff>
    </xdr:to>
    <xdr:cxnSp macro="">
      <xdr:nvCxnSpPr>
        <xdr:cNvPr id="460" name="直線コネクタ 459"/>
        <xdr:cNvCxnSpPr/>
      </xdr:nvCxnSpPr>
      <xdr:spPr>
        <a:xfrm flipV="1">
          <a:off x="9639300" y="16731751"/>
          <a:ext cx="8382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126464</xdr:rowOff>
    </xdr:from>
    <xdr:to>
      <xdr:col>50</xdr:col>
      <xdr:colOff>114300</xdr:colOff>
      <xdr:row>97</xdr:row>
      <xdr:rowOff>128687</xdr:rowOff>
    </xdr:to>
    <xdr:cxnSp macro="">
      <xdr:nvCxnSpPr>
        <xdr:cNvPr id="463" name="直線コネクタ 462"/>
        <xdr:cNvCxnSpPr/>
      </xdr:nvCxnSpPr>
      <xdr:spPr>
        <a:xfrm flipV="1">
          <a:off x="8750300" y="16757114"/>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128687</xdr:rowOff>
    </xdr:from>
    <xdr:to>
      <xdr:col>45</xdr:col>
      <xdr:colOff>177800</xdr:colOff>
      <xdr:row>97</xdr:row>
      <xdr:rowOff>137254</xdr:rowOff>
    </xdr:to>
    <xdr:cxnSp macro="">
      <xdr:nvCxnSpPr>
        <xdr:cNvPr id="466" name="直線コネクタ 465"/>
        <xdr:cNvCxnSpPr/>
      </xdr:nvCxnSpPr>
      <xdr:spPr>
        <a:xfrm flipV="1">
          <a:off x="7861300" y="16759337"/>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97729</xdr:rowOff>
    </xdr:from>
    <xdr:to>
      <xdr:col>41</xdr:col>
      <xdr:colOff>50800</xdr:colOff>
      <xdr:row>97</xdr:row>
      <xdr:rowOff>137254</xdr:rowOff>
    </xdr:to>
    <xdr:cxnSp macro="">
      <xdr:nvCxnSpPr>
        <xdr:cNvPr id="469" name="直線コネクタ 468"/>
        <xdr:cNvCxnSpPr/>
      </xdr:nvCxnSpPr>
      <xdr:spPr>
        <a:xfrm>
          <a:off x="6972300" y="16728379"/>
          <a:ext cx="889000" cy="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50301</xdr:rowOff>
    </xdr:from>
    <xdr:to>
      <xdr:col>55</xdr:col>
      <xdr:colOff>50800</xdr:colOff>
      <xdr:row>97</xdr:row>
      <xdr:rowOff>151901</xdr:rowOff>
    </xdr:to>
    <xdr:sp macro="" textlink="">
      <xdr:nvSpPr>
        <xdr:cNvPr id="479" name="楕円 478"/>
        <xdr:cNvSpPr/>
      </xdr:nvSpPr>
      <xdr:spPr>
        <a:xfrm>
          <a:off x="10426700" y="166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136678</xdr:rowOff>
    </xdr:from>
    <xdr:ext cx="534377" cy="259045"/>
    <xdr:sp macro="" textlink="">
      <xdr:nvSpPr>
        <xdr:cNvPr id="480" name="普通建設事業費 （ うち更新整備　）該当値テキスト"/>
        <xdr:cNvSpPr txBox="1"/>
      </xdr:nvSpPr>
      <xdr:spPr>
        <a:xfrm>
          <a:off x="10528300" y="165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75664</xdr:rowOff>
    </xdr:from>
    <xdr:to>
      <xdr:col>50</xdr:col>
      <xdr:colOff>165100</xdr:colOff>
      <xdr:row>98</xdr:row>
      <xdr:rowOff>5814</xdr:rowOff>
    </xdr:to>
    <xdr:sp macro="" textlink="">
      <xdr:nvSpPr>
        <xdr:cNvPr id="481" name="楕円 480"/>
        <xdr:cNvSpPr/>
      </xdr:nvSpPr>
      <xdr:spPr>
        <a:xfrm>
          <a:off x="9588500" y="167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168391</xdr:rowOff>
    </xdr:from>
    <xdr:ext cx="534377" cy="259045"/>
    <xdr:sp macro="" textlink="">
      <xdr:nvSpPr>
        <xdr:cNvPr id="482" name="テキスト ボックス 481"/>
        <xdr:cNvSpPr txBox="1"/>
      </xdr:nvSpPr>
      <xdr:spPr>
        <a:xfrm>
          <a:off x="9372111" y="167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77887</xdr:rowOff>
    </xdr:from>
    <xdr:to>
      <xdr:col>46</xdr:col>
      <xdr:colOff>38100</xdr:colOff>
      <xdr:row>98</xdr:row>
      <xdr:rowOff>8037</xdr:rowOff>
    </xdr:to>
    <xdr:sp macro="" textlink="">
      <xdr:nvSpPr>
        <xdr:cNvPr id="483" name="楕円 482"/>
        <xdr:cNvSpPr/>
      </xdr:nvSpPr>
      <xdr:spPr>
        <a:xfrm>
          <a:off x="8699500" y="167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170614</xdr:rowOff>
    </xdr:from>
    <xdr:ext cx="534377" cy="259045"/>
    <xdr:sp macro="" textlink="">
      <xdr:nvSpPr>
        <xdr:cNvPr id="484" name="テキスト ボックス 483"/>
        <xdr:cNvSpPr txBox="1"/>
      </xdr:nvSpPr>
      <xdr:spPr>
        <a:xfrm>
          <a:off x="8483111"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86454</xdr:rowOff>
    </xdr:from>
    <xdr:to>
      <xdr:col>41</xdr:col>
      <xdr:colOff>101600</xdr:colOff>
      <xdr:row>98</xdr:row>
      <xdr:rowOff>16604</xdr:rowOff>
    </xdr:to>
    <xdr:sp macro="" textlink="">
      <xdr:nvSpPr>
        <xdr:cNvPr id="485" name="楕円 484"/>
        <xdr:cNvSpPr/>
      </xdr:nvSpPr>
      <xdr:spPr>
        <a:xfrm>
          <a:off x="7810500" y="167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7731</xdr:rowOff>
    </xdr:from>
    <xdr:ext cx="534377" cy="259045"/>
    <xdr:sp macro="" textlink="">
      <xdr:nvSpPr>
        <xdr:cNvPr id="486" name="テキスト ボックス 485"/>
        <xdr:cNvSpPr txBox="1"/>
      </xdr:nvSpPr>
      <xdr:spPr>
        <a:xfrm>
          <a:off x="7594111" y="1680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46929</xdr:rowOff>
    </xdr:from>
    <xdr:to>
      <xdr:col>36</xdr:col>
      <xdr:colOff>165100</xdr:colOff>
      <xdr:row>97</xdr:row>
      <xdr:rowOff>148529</xdr:rowOff>
    </xdr:to>
    <xdr:sp macro="" textlink="">
      <xdr:nvSpPr>
        <xdr:cNvPr id="487" name="楕円 486"/>
        <xdr:cNvSpPr/>
      </xdr:nvSpPr>
      <xdr:spPr>
        <a:xfrm>
          <a:off x="6921500" y="1667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139656</xdr:rowOff>
    </xdr:from>
    <xdr:ext cx="534377" cy="259045"/>
    <xdr:sp macro="" textlink="">
      <xdr:nvSpPr>
        <xdr:cNvPr id="488" name="テキスト ボックス 487"/>
        <xdr:cNvSpPr txBox="1"/>
      </xdr:nvSpPr>
      <xdr:spPr>
        <a:xfrm>
          <a:off x="6705111" y="167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169715</xdr:rowOff>
    </xdr:from>
    <xdr:to>
      <xdr:col>85</xdr:col>
      <xdr:colOff>127000</xdr:colOff>
      <xdr:row>38</xdr:row>
      <xdr:rowOff>8558</xdr:rowOff>
    </xdr:to>
    <xdr:cxnSp macro="">
      <xdr:nvCxnSpPr>
        <xdr:cNvPr id="513" name="直線コネクタ 512"/>
        <xdr:cNvCxnSpPr/>
      </xdr:nvCxnSpPr>
      <xdr:spPr>
        <a:xfrm flipV="1">
          <a:off x="15481300" y="6513365"/>
          <a:ext cx="8382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132939</xdr:rowOff>
    </xdr:from>
    <xdr:to>
      <xdr:col>81</xdr:col>
      <xdr:colOff>50800</xdr:colOff>
      <xdr:row>38</xdr:row>
      <xdr:rowOff>8558</xdr:rowOff>
    </xdr:to>
    <xdr:cxnSp macro="">
      <xdr:nvCxnSpPr>
        <xdr:cNvPr id="516" name="直線コネクタ 515"/>
        <xdr:cNvCxnSpPr/>
      </xdr:nvCxnSpPr>
      <xdr:spPr>
        <a:xfrm>
          <a:off x="14592300" y="6476589"/>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132939</xdr:rowOff>
    </xdr:from>
    <xdr:to>
      <xdr:col>76</xdr:col>
      <xdr:colOff>114300</xdr:colOff>
      <xdr:row>38</xdr:row>
      <xdr:rowOff>15199</xdr:rowOff>
    </xdr:to>
    <xdr:cxnSp macro="">
      <xdr:nvCxnSpPr>
        <xdr:cNvPr id="519" name="直線コネクタ 518"/>
        <xdr:cNvCxnSpPr/>
      </xdr:nvCxnSpPr>
      <xdr:spPr>
        <a:xfrm flipV="1">
          <a:off x="13703300" y="6476589"/>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15199</xdr:rowOff>
    </xdr:from>
    <xdr:to>
      <xdr:col>71</xdr:col>
      <xdr:colOff>177800</xdr:colOff>
      <xdr:row>38</xdr:row>
      <xdr:rowOff>22599</xdr:rowOff>
    </xdr:to>
    <xdr:cxnSp macro="">
      <xdr:nvCxnSpPr>
        <xdr:cNvPr id="522" name="直線コネクタ 521"/>
        <xdr:cNvCxnSpPr/>
      </xdr:nvCxnSpPr>
      <xdr:spPr>
        <a:xfrm flipV="1">
          <a:off x="12814300" y="6530299"/>
          <a:ext cx="889000" cy="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118915</xdr:rowOff>
    </xdr:from>
    <xdr:to>
      <xdr:col>85</xdr:col>
      <xdr:colOff>177800</xdr:colOff>
      <xdr:row>38</xdr:row>
      <xdr:rowOff>49065</xdr:rowOff>
    </xdr:to>
    <xdr:sp macro="" textlink="">
      <xdr:nvSpPr>
        <xdr:cNvPr id="532" name="楕円 531"/>
        <xdr:cNvSpPr/>
      </xdr:nvSpPr>
      <xdr:spPr>
        <a:xfrm>
          <a:off x="16268700" y="646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129208</xdr:rowOff>
    </xdr:from>
    <xdr:to>
      <xdr:col>81</xdr:col>
      <xdr:colOff>101600</xdr:colOff>
      <xdr:row>38</xdr:row>
      <xdr:rowOff>59358</xdr:rowOff>
    </xdr:to>
    <xdr:sp macro="" textlink="">
      <xdr:nvSpPr>
        <xdr:cNvPr id="534" name="楕円 533"/>
        <xdr:cNvSpPr/>
      </xdr:nvSpPr>
      <xdr:spPr>
        <a:xfrm>
          <a:off x="15430500" y="64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50485</xdr:rowOff>
    </xdr:from>
    <xdr:ext cx="469744" cy="259045"/>
    <xdr:sp macro="" textlink="">
      <xdr:nvSpPr>
        <xdr:cNvPr id="535" name="テキスト ボックス 534"/>
        <xdr:cNvSpPr txBox="1"/>
      </xdr:nvSpPr>
      <xdr:spPr>
        <a:xfrm>
          <a:off x="15246428" y="656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82139</xdr:rowOff>
    </xdr:from>
    <xdr:to>
      <xdr:col>76</xdr:col>
      <xdr:colOff>165100</xdr:colOff>
      <xdr:row>38</xdr:row>
      <xdr:rowOff>12289</xdr:rowOff>
    </xdr:to>
    <xdr:sp macro="" textlink="">
      <xdr:nvSpPr>
        <xdr:cNvPr id="536" name="楕円 535"/>
        <xdr:cNvSpPr/>
      </xdr:nvSpPr>
      <xdr:spPr>
        <a:xfrm>
          <a:off x="14541500" y="642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28816</xdr:rowOff>
    </xdr:from>
    <xdr:ext cx="534377" cy="259045"/>
    <xdr:sp macro="" textlink="">
      <xdr:nvSpPr>
        <xdr:cNvPr id="537" name="テキスト ボックス 536"/>
        <xdr:cNvSpPr txBox="1"/>
      </xdr:nvSpPr>
      <xdr:spPr>
        <a:xfrm>
          <a:off x="14325111" y="62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135849</xdr:rowOff>
    </xdr:from>
    <xdr:to>
      <xdr:col>72</xdr:col>
      <xdr:colOff>38100</xdr:colOff>
      <xdr:row>38</xdr:row>
      <xdr:rowOff>65999</xdr:rowOff>
    </xdr:to>
    <xdr:sp macro="" textlink="">
      <xdr:nvSpPr>
        <xdr:cNvPr id="538" name="楕円 537"/>
        <xdr:cNvSpPr/>
      </xdr:nvSpPr>
      <xdr:spPr>
        <a:xfrm>
          <a:off x="13652500" y="647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82526</xdr:rowOff>
    </xdr:from>
    <xdr:ext cx="469744" cy="259045"/>
    <xdr:sp macro="" textlink="">
      <xdr:nvSpPr>
        <xdr:cNvPr id="539" name="テキスト ボックス 538"/>
        <xdr:cNvSpPr txBox="1"/>
      </xdr:nvSpPr>
      <xdr:spPr>
        <a:xfrm>
          <a:off x="13468428" y="625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143250</xdr:rowOff>
    </xdr:from>
    <xdr:to>
      <xdr:col>67</xdr:col>
      <xdr:colOff>101600</xdr:colOff>
      <xdr:row>38</xdr:row>
      <xdr:rowOff>73400</xdr:rowOff>
    </xdr:to>
    <xdr:sp macro="" textlink="">
      <xdr:nvSpPr>
        <xdr:cNvPr id="540" name="楕円 539"/>
        <xdr:cNvSpPr/>
      </xdr:nvSpPr>
      <xdr:spPr>
        <a:xfrm>
          <a:off x="12763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64526</xdr:rowOff>
    </xdr:from>
    <xdr:ext cx="378565" cy="259045"/>
    <xdr:sp macro="" textlink="">
      <xdr:nvSpPr>
        <xdr:cNvPr id="541" name="テキスト ボックス 540"/>
        <xdr:cNvSpPr txBox="1"/>
      </xdr:nvSpPr>
      <xdr:spPr>
        <a:xfrm>
          <a:off x="12625017" y="657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102293</xdr:rowOff>
    </xdr:from>
    <xdr:to>
      <xdr:col>85</xdr:col>
      <xdr:colOff>127000</xdr:colOff>
      <xdr:row>77</xdr:row>
      <xdr:rowOff>110637</xdr:rowOff>
    </xdr:to>
    <xdr:cxnSp macro="">
      <xdr:nvCxnSpPr>
        <xdr:cNvPr id="625" name="直線コネクタ 624"/>
        <xdr:cNvCxnSpPr/>
      </xdr:nvCxnSpPr>
      <xdr:spPr>
        <a:xfrm flipV="1">
          <a:off x="15481300" y="1330394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110637</xdr:rowOff>
    </xdr:from>
    <xdr:to>
      <xdr:col>81</xdr:col>
      <xdr:colOff>50800</xdr:colOff>
      <xdr:row>77</xdr:row>
      <xdr:rowOff>127645</xdr:rowOff>
    </xdr:to>
    <xdr:cxnSp macro="">
      <xdr:nvCxnSpPr>
        <xdr:cNvPr id="628" name="直線コネクタ 627"/>
        <xdr:cNvCxnSpPr/>
      </xdr:nvCxnSpPr>
      <xdr:spPr>
        <a:xfrm flipV="1">
          <a:off x="14592300" y="13312287"/>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127645</xdr:rowOff>
    </xdr:from>
    <xdr:to>
      <xdr:col>76</xdr:col>
      <xdr:colOff>114300</xdr:colOff>
      <xdr:row>77</xdr:row>
      <xdr:rowOff>132263</xdr:rowOff>
    </xdr:to>
    <xdr:cxnSp macro="">
      <xdr:nvCxnSpPr>
        <xdr:cNvPr id="631" name="直線コネクタ 630"/>
        <xdr:cNvCxnSpPr/>
      </xdr:nvCxnSpPr>
      <xdr:spPr>
        <a:xfrm flipV="1">
          <a:off x="13703300" y="13329295"/>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124689</xdr:rowOff>
    </xdr:from>
    <xdr:to>
      <xdr:col>71</xdr:col>
      <xdr:colOff>177800</xdr:colOff>
      <xdr:row>77</xdr:row>
      <xdr:rowOff>132263</xdr:rowOff>
    </xdr:to>
    <xdr:cxnSp macro="">
      <xdr:nvCxnSpPr>
        <xdr:cNvPr id="634" name="直線コネクタ 633"/>
        <xdr:cNvCxnSpPr/>
      </xdr:nvCxnSpPr>
      <xdr:spPr>
        <a:xfrm>
          <a:off x="12814300" y="13326339"/>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51493</xdr:rowOff>
    </xdr:from>
    <xdr:to>
      <xdr:col>85</xdr:col>
      <xdr:colOff>177800</xdr:colOff>
      <xdr:row>77</xdr:row>
      <xdr:rowOff>153093</xdr:rowOff>
    </xdr:to>
    <xdr:sp macro="" textlink="">
      <xdr:nvSpPr>
        <xdr:cNvPr id="644" name="楕円 643"/>
        <xdr:cNvSpPr/>
      </xdr:nvSpPr>
      <xdr:spPr>
        <a:xfrm>
          <a:off x="16268700" y="132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29920</xdr:rowOff>
    </xdr:from>
    <xdr:ext cx="534377" cy="259045"/>
    <xdr:sp macro="" textlink="">
      <xdr:nvSpPr>
        <xdr:cNvPr id="645" name="公債費該当値テキスト"/>
        <xdr:cNvSpPr txBox="1"/>
      </xdr:nvSpPr>
      <xdr:spPr>
        <a:xfrm>
          <a:off x="16370300" y="132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59837</xdr:rowOff>
    </xdr:from>
    <xdr:to>
      <xdr:col>81</xdr:col>
      <xdr:colOff>101600</xdr:colOff>
      <xdr:row>77</xdr:row>
      <xdr:rowOff>161437</xdr:rowOff>
    </xdr:to>
    <xdr:sp macro="" textlink="">
      <xdr:nvSpPr>
        <xdr:cNvPr id="646" name="楕円 645"/>
        <xdr:cNvSpPr/>
      </xdr:nvSpPr>
      <xdr:spPr>
        <a:xfrm>
          <a:off x="15430500" y="132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152564</xdr:rowOff>
    </xdr:from>
    <xdr:ext cx="534377" cy="259045"/>
    <xdr:sp macro="" textlink="">
      <xdr:nvSpPr>
        <xdr:cNvPr id="647" name="テキスト ボックス 646"/>
        <xdr:cNvSpPr txBox="1"/>
      </xdr:nvSpPr>
      <xdr:spPr>
        <a:xfrm>
          <a:off x="15214111" y="133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76845</xdr:rowOff>
    </xdr:from>
    <xdr:to>
      <xdr:col>76</xdr:col>
      <xdr:colOff>165100</xdr:colOff>
      <xdr:row>78</xdr:row>
      <xdr:rowOff>6995</xdr:rowOff>
    </xdr:to>
    <xdr:sp macro="" textlink="">
      <xdr:nvSpPr>
        <xdr:cNvPr id="648" name="楕円 647"/>
        <xdr:cNvSpPr/>
      </xdr:nvSpPr>
      <xdr:spPr>
        <a:xfrm>
          <a:off x="14541500" y="132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169572</xdr:rowOff>
    </xdr:from>
    <xdr:ext cx="534377" cy="259045"/>
    <xdr:sp macro="" textlink="">
      <xdr:nvSpPr>
        <xdr:cNvPr id="649" name="テキスト ボックス 648"/>
        <xdr:cNvSpPr txBox="1"/>
      </xdr:nvSpPr>
      <xdr:spPr>
        <a:xfrm>
          <a:off x="14325111" y="1337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81463</xdr:rowOff>
    </xdr:from>
    <xdr:to>
      <xdr:col>72</xdr:col>
      <xdr:colOff>38100</xdr:colOff>
      <xdr:row>78</xdr:row>
      <xdr:rowOff>11613</xdr:rowOff>
    </xdr:to>
    <xdr:sp macro="" textlink="">
      <xdr:nvSpPr>
        <xdr:cNvPr id="650" name="楕円 649"/>
        <xdr:cNvSpPr/>
      </xdr:nvSpPr>
      <xdr:spPr>
        <a:xfrm>
          <a:off x="13652500" y="1328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2740</xdr:rowOff>
    </xdr:from>
    <xdr:ext cx="534377" cy="259045"/>
    <xdr:sp macro="" textlink="">
      <xdr:nvSpPr>
        <xdr:cNvPr id="651" name="テキスト ボックス 650"/>
        <xdr:cNvSpPr txBox="1"/>
      </xdr:nvSpPr>
      <xdr:spPr>
        <a:xfrm>
          <a:off x="13436111" y="13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73889</xdr:rowOff>
    </xdr:from>
    <xdr:to>
      <xdr:col>67</xdr:col>
      <xdr:colOff>101600</xdr:colOff>
      <xdr:row>78</xdr:row>
      <xdr:rowOff>4039</xdr:rowOff>
    </xdr:to>
    <xdr:sp macro="" textlink="">
      <xdr:nvSpPr>
        <xdr:cNvPr id="652" name="楕円 651"/>
        <xdr:cNvSpPr/>
      </xdr:nvSpPr>
      <xdr:spPr>
        <a:xfrm>
          <a:off x="12763500" y="132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166616</xdr:rowOff>
    </xdr:from>
    <xdr:ext cx="534377" cy="259045"/>
    <xdr:sp macro="" textlink="">
      <xdr:nvSpPr>
        <xdr:cNvPr id="653" name="テキスト ボックス 652"/>
        <xdr:cNvSpPr txBox="1"/>
      </xdr:nvSpPr>
      <xdr:spPr>
        <a:xfrm>
          <a:off x="12547111" y="1336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92814</xdr:rowOff>
    </xdr:from>
    <xdr:to>
      <xdr:col>85</xdr:col>
      <xdr:colOff>127000</xdr:colOff>
      <xdr:row>99</xdr:row>
      <xdr:rowOff>48085</xdr:rowOff>
    </xdr:to>
    <xdr:cxnSp macro="">
      <xdr:nvCxnSpPr>
        <xdr:cNvPr id="684" name="直線コネクタ 683"/>
        <xdr:cNvCxnSpPr/>
      </xdr:nvCxnSpPr>
      <xdr:spPr>
        <a:xfrm flipV="1">
          <a:off x="15481300" y="16723464"/>
          <a:ext cx="838200" cy="29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170289</xdr:rowOff>
    </xdr:from>
    <xdr:to>
      <xdr:col>81</xdr:col>
      <xdr:colOff>50800</xdr:colOff>
      <xdr:row>99</xdr:row>
      <xdr:rowOff>48085</xdr:rowOff>
    </xdr:to>
    <xdr:cxnSp macro="">
      <xdr:nvCxnSpPr>
        <xdr:cNvPr id="687" name="直線コネクタ 686"/>
        <xdr:cNvCxnSpPr/>
      </xdr:nvCxnSpPr>
      <xdr:spPr>
        <a:xfrm>
          <a:off x="14592300" y="16972389"/>
          <a:ext cx="889000" cy="4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170289</xdr:rowOff>
    </xdr:from>
    <xdr:to>
      <xdr:col>76</xdr:col>
      <xdr:colOff>114300</xdr:colOff>
      <xdr:row>99</xdr:row>
      <xdr:rowOff>37799</xdr:rowOff>
    </xdr:to>
    <xdr:cxnSp macro="">
      <xdr:nvCxnSpPr>
        <xdr:cNvPr id="690" name="直線コネクタ 689"/>
        <xdr:cNvCxnSpPr/>
      </xdr:nvCxnSpPr>
      <xdr:spPr>
        <a:xfrm flipV="1">
          <a:off x="13703300" y="16972389"/>
          <a:ext cx="889000" cy="3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37799</xdr:rowOff>
    </xdr:from>
    <xdr:to>
      <xdr:col>71</xdr:col>
      <xdr:colOff>177800</xdr:colOff>
      <xdr:row>99</xdr:row>
      <xdr:rowOff>55128</xdr:rowOff>
    </xdr:to>
    <xdr:cxnSp macro="">
      <xdr:nvCxnSpPr>
        <xdr:cNvPr id="693" name="直線コネクタ 692"/>
        <xdr:cNvCxnSpPr/>
      </xdr:nvCxnSpPr>
      <xdr:spPr>
        <a:xfrm flipV="1">
          <a:off x="12814300" y="17011349"/>
          <a:ext cx="889000" cy="1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5" name="テキスト ボックス 694"/>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42014</xdr:rowOff>
    </xdr:from>
    <xdr:to>
      <xdr:col>85</xdr:col>
      <xdr:colOff>177800</xdr:colOff>
      <xdr:row>97</xdr:row>
      <xdr:rowOff>143614</xdr:rowOff>
    </xdr:to>
    <xdr:sp macro="" textlink="">
      <xdr:nvSpPr>
        <xdr:cNvPr id="703" name="楕円 702"/>
        <xdr:cNvSpPr/>
      </xdr:nvSpPr>
      <xdr:spPr>
        <a:xfrm>
          <a:off x="16268700" y="1667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64891</xdr:rowOff>
    </xdr:from>
    <xdr:ext cx="534377" cy="259045"/>
    <xdr:sp macro="" textlink="">
      <xdr:nvSpPr>
        <xdr:cNvPr id="704" name="積立金該当値テキスト"/>
        <xdr:cNvSpPr txBox="1"/>
      </xdr:nvSpPr>
      <xdr:spPr>
        <a:xfrm>
          <a:off x="16370300" y="165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168735</xdr:rowOff>
    </xdr:from>
    <xdr:to>
      <xdr:col>81</xdr:col>
      <xdr:colOff>101600</xdr:colOff>
      <xdr:row>99</xdr:row>
      <xdr:rowOff>98885</xdr:rowOff>
    </xdr:to>
    <xdr:sp macro="" textlink="">
      <xdr:nvSpPr>
        <xdr:cNvPr id="705" name="楕円 704"/>
        <xdr:cNvSpPr/>
      </xdr:nvSpPr>
      <xdr:spPr>
        <a:xfrm>
          <a:off x="15430500" y="169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90012</xdr:rowOff>
    </xdr:from>
    <xdr:ext cx="469744" cy="259045"/>
    <xdr:sp macro="" textlink="">
      <xdr:nvSpPr>
        <xdr:cNvPr id="706" name="テキスト ボックス 705"/>
        <xdr:cNvSpPr txBox="1"/>
      </xdr:nvSpPr>
      <xdr:spPr>
        <a:xfrm>
          <a:off x="15246428" y="170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119489</xdr:rowOff>
    </xdr:from>
    <xdr:to>
      <xdr:col>76</xdr:col>
      <xdr:colOff>165100</xdr:colOff>
      <xdr:row>99</xdr:row>
      <xdr:rowOff>49639</xdr:rowOff>
    </xdr:to>
    <xdr:sp macro="" textlink="">
      <xdr:nvSpPr>
        <xdr:cNvPr id="707" name="楕円 706"/>
        <xdr:cNvSpPr/>
      </xdr:nvSpPr>
      <xdr:spPr>
        <a:xfrm>
          <a:off x="14541500" y="169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40766</xdr:rowOff>
    </xdr:from>
    <xdr:ext cx="469744" cy="259045"/>
    <xdr:sp macro="" textlink="">
      <xdr:nvSpPr>
        <xdr:cNvPr id="708" name="テキスト ボックス 707"/>
        <xdr:cNvSpPr txBox="1"/>
      </xdr:nvSpPr>
      <xdr:spPr>
        <a:xfrm>
          <a:off x="14357428" y="170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158449</xdr:rowOff>
    </xdr:from>
    <xdr:to>
      <xdr:col>72</xdr:col>
      <xdr:colOff>38100</xdr:colOff>
      <xdr:row>99</xdr:row>
      <xdr:rowOff>88599</xdr:rowOff>
    </xdr:to>
    <xdr:sp macro="" textlink="">
      <xdr:nvSpPr>
        <xdr:cNvPr id="709" name="楕円 708"/>
        <xdr:cNvSpPr/>
      </xdr:nvSpPr>
      <xdr:spPr>
        <a:xfrm>
          <a:off x="13652500" y="169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79726</xdr:rowOff>
    </xdr:from>
    <xdr:ext cx="469744" cy="259045"/>
    <xdr:sp macro="" textlink="">
      <xdr:nvSpPr>
        <xdr:cNvPr id="710" name="テキスト ボックス 709"/>
        <xdr:cNvSpPr txBox="1"/>
      </xdr:nvSpPr>
      <xdr:spPr>
        <a:xfrm>
          <a:off x="13468428" y="1705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4328</xdr:rowOff>
    </xdr:from>
    <xdr:to>
      <xdr:col>67</xdr:col>
      <xdr:colOff>101600</xdr:colOff>
      <xdr:row>99</xdr:row>
      <xdr:rowOff>105928</xdr:rowOff>
    </xdr:to>
    <xdr:sp macro="" textlink="">
      <xdr:nvSpPr>
        <xdr:cNvPr id="711" name="楕円 710"/>
        <xdr:cNvSpPr/>
      </xdr:nvSpPr>
      <xdr:spPr>
        <a:xfrm>
          <a:off x="12763500" y="169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97055</xdr:rowOff>
    </xdr:from>
    <xdr:ext cx="469744" cy="259045"/>
    <xdr:sp macro="" textlink="">
      <xdr:nvSpPr>
        <xdr:cNvPr id="712" name="テキスト ボックス 711"/>
        <xdr:cNvSpPr txBox="1"/>
      </xdr:nvSpPr>
      <xdr:spPr>
        <a:xfrm>
          <a:off x="12579428" y="1707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37821</xdr:rowOff>
    </xdr:from>
    <xdr:to>
      <xdr:col>116</xdr:col>
      <xdr:colOff>63500</xdr:colOff>
      <xdr:row>38</xdr:row>
      <xdr:rowOff>123317</xdr:rowOff>
    </xdr:to>
    <xdr:cxnSp macro="">
      <xdr:nvCxnSpPr>
        <xdr:cNvPr id="741" name="直線コネクタ 740"/>
        <xdr:cNvCxnSpPr/>
      </xdr:nvCxnSpPr>
      <xdr:spPr>
        <a:xfrm>
          <a:off x="21323300" y="6552921"/>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122479</xdr:rowOff>
    </xdr:from>
    <xdr:to>
      <xdr:col>111</xdr:col>
      <xdr:colOff>177800</xdr:colOff>
      <xdr:row>38</xdr:row>
      <xdr:rowOff>37821</xdr:rowOff>
    </xdr:to>
    <xdr:cxnSp macro="">
      <xdr:nvCxnSpPr>
        <xdr:cNvPr id="744" name="直線コネクタ 743"/>
        <xdr:cNvCxnSpPr/>
      </xdr:nvCxnSpPr>
      <xdr:spPr>
        <a:xfrm>
          <a:off x="20434300" y="5951779"/>
          <a:ext cx="889000" cy="60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122479</xdr:rowOff>
    </xdr:from>
    <xdr:to>
      <xdr:col>107</xdr:col>
      <xdr:colOff>50800</xdr:colOff>
      <xdr:row>39</xdr:row>
      <xdr:rowOff>559</xdr:rowOff>
    </xdr:to>
    <xdr:cxnSp macro="">
      <xdr:nvCxnSpPr>
        <xdr:cNvPr id="747" name="直線コネクタ 746"/>
        <xdr:cNvCxnSpPr/>
      </xdr:nvCxnSpPr>
      <xdr:spPr>
        <a:xfrm flipV="1">
          <a:off x="19545300" y="5951779"/>
          <a:ext cx="889000" cy="73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167149</xdr:rowOff>
    </xdr:from>
    <xdr:ext cx="469744" cy="259045"/>
    <xdr:sp macro="" textlink="">
      <xdr:nvSpPr>
        <xdr:cNvPr id="749" name="テキスト ボックス 748"/>
        <xdr:cNvSpPr txBox="1"/>
      </xdr:nvSpPr>
      <xdr:spPr>
        <a:xfrm>
          <a:off x="20199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102743</xdr:rowOff>
    </xdr:from>
    <xdr:to>
      <xdr:col>102</xdr:col>
      <xdr:colOff>114300</xdr:colOff>
      <xdr:row>39</xdr:row>
      <xdr:rowOff>559</xdr:rowOff>
    </xdr:to>
    <xdr:cxnSp macro="">
      <xdr:nvCxnSpPr>
        <xdr:cNvPr id="750" name="直線コネクタ 749"/>
        <xdr:cNvCxnSpPr/>
      </xdr:nvCxnSpPr>
      <xdr:spPr>
        <a:xfrm>
          <a:off x="18656300" y="6617843"/>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19397</xdr:rowOff>
    </xdr:from>
    <xdr:ext cx="378565" cy="259045"/>
    <xdr:sp macro="" textlink="">
      <xdr:nvSpPr>
        <xdr:cNvPr id="754" name="テキスト ボックス 753"/>
        <xdr:cNvSpPr txBox="1"/>
      </xdr:nvSpPr>
      <xdr:spPr>
        <a:xfrm>
          <a:off x="18467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72517</xdr:rowOff>
    </xdr:from>
    <xdr:to>
      <xdr:col>116</xdr:col>
      <xdr:colOff>114300</xdr:colOff>
      <xdr:row>39</xdr:row>
      <xdr:rowOff>2667</xdr:rowOff>
    </xdr:to>
    <xdr:sp macro="" textlink="">
      <xdr:nvSpPr>
        <xdr:cNvPr id="760" name="楕円 759"/>
        <xdr:cNvSpPr/>
      </xdr:nvSpPr>
      <xdr:spPr>
        <a:xfrm>
          <a:off x="221107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9186</xdr:rowOff>
    </xdr:from>
    <xdr:ext cx="469744" cy="259045"/>
    <xdr:sp macro="" textlink="">
      <xdr:nvSpPr>
        <xdr:cNvPr id="761" name="投資及び出資金該当値テキスト"/>
        <xdr:cNvSpPr txBox="1"/>
      </xdr:nvSpPr>
      <xdr:spPr>
        <a:xfrm>
          <a:off x="22212300" y="652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158471</xdr:rowOff>
    </xdr:from>
    <xdr:to>
      <xdr:col>112</xdr:col>
      <xdr:colOff>38100</xdr:colOff>
      <xdr:row>38</xdr:row>
      <xdr:rowOff>88621</xdr:rowOff>
    </xdr:to>
    <xdr:sp macro="" textlink="">
      <xdr:nvSpPr>
        <xdr:cNvPr id="762" name="楕円 761"/>
        <xdr:cNvSpPr/>
      </xdr:nvSpPr>
      <xdr:spPr>
        <a:xfrm>
          <a:off x="21272500" y="65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105148</xdr:rowOff>
    </xdr:from>
    <xdr:ext cx="469744" cy="259045"/>
    <xdr:sp macro="" textlink="">
      <xdr:nvSpPr>
        <xdr:cNvPr id="763" name="テキスト ボックス 762"/>
        <xdr:cNvSpPr txBox="1"/>
      </xdr:nvSpPr>
      <xdr:spPr>
        <a:xfrm>
          <a:off x="21088428" y="627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71679</xdr:rowOff>
    </xdr:from>
    <xdr:to>
      <xdr:col>107</xdr:col>
      <xdr:colOff>101600</xdr:colOff>
      <xdr:row>35</xdr:row>
      <xdr:rowOff>1829</xdr:rowOff>
    </xdr:to>
    <xdr:sp macro="" textlink="">
      <xdr:nvSpPr>
        <xdr:cNvPr id="764" name="楕円 763"/>
        <xdr:cNvSpPr/>
      </xdr:nvSpPr>
      <xdr:spPr>
        <a:xfrm>
          <a:off x="20383500" y="590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18356</xdr:rowOff>
    </xdr:from>
    <xdr:ext cx="534377" cy="259045"/>
    <xdr:sp macro="" textlink="">
      <xdr:nvSpPr>
        <xdr:cNvPr id="765" name="テキスト ボックス 764"/>
        <xdr:cNvSpPr txBox="1"/>
      </xdr:nvSpPr>
      <xdr:spPr>
        <a:xfrm>
          <a:off x="20167111" y="56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121209</xdr:rowOff>
    </xdr:from>
    <xdr:to>
      <xdr:col>102</xdr:col>
      <xdr:colOff>165100</xdr:colOff>
      <xdr:row>39</xdr:row>
      <xdr:rowOff>51359</xdr:rowOff>
    </xdr:to>
    <xdr:sp macro="" textlink="">
      <xdr:nvSpPr>
        <xdr:cNvPr id="766" name="楕円 765"/>
        <xdr:cNvSpPr/>
      </xdr:nvSpPr>
      <xdr:spPr>
        <a:xfrm>
          <a:off x="19494500" y="66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42486</xdr:rowOff>
    </xdr:from>
    <xdr:ext cx="378565" cy="259045"/>
    <xdr:sp macro="" textlink="">
      <xdr:nvSpPr>
        <xdr:cNvPr id="767" name="テキスト ボックス 766"/>
        <xdr:cNvSpPr txBox="1"/>
      </xdr:nvSpPr>
      <xdr:spPr>
        <a:xfrm>
          <a:off x="19356017" y="672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51943</xdr:rowOff>
    </xdr:from>
    <xdr:to>
      <xdr:col>98</xdr:col>
      <xdr:colOff>38100</xdr:colOff>
      <xdr:row>38</xdr:row>
      <xdr:rowOff>153543</xdr:rowOff>
    </xdr:to>
    <xdr:sp macro="" textlink="">
      <xdr:nvSpPr>
        <xdr:cNvPr id="768" name="楕円 767"/>
        <xdr:cNvSpPr/>
      </xdr:nvSpPr>
      <xdr:spPr>
        <a:xfrm>
          <a:off x="18605500" y="65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170070</xdr:rowOff>
    </xdr:from>
    <xdr:ext cx="469744" cy="259045"/>
    <xdr:sp macro="" textlink="">
      <xdr:nvSpPr>
        <xdr:cNvPr id="769" name="テキスト ボックス 768"/>
        <xdr:cNvSpPr txBox="1"/>
      </xdr:nvSpPr>
      <xdr:spPr>
        <a:xfrm>
          <a:off x="18421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35858</xdr:rowOff>
    </xdr:from>
    <xdr:to>
      <xdr:col>116</xdr:col>
      <xdr:colOff>63500</xdr:colOff>
      <xdr:row>59</xdr:row>
      <xdr:rowOff>43917</xdr:rowOff>
    </xdr:to>
    <xdr:cxnSp macro="">
      <xdr:nvCxnSpPr>
        <xdr:cNvPr id="798" name="直線コネクタ 797"/>
        <xdr:cNvCxnSpPr/>
      </xdr:nvCxnSpPr>
      <xdr:spPr>
        <a:xfrm>
          <a:off x="21323300" y="10151408"/>
          <a:ext cx="8382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35858</xdr:rowOff>
    </xdr:from>
    <xdr:to>
      <xdr:col>111</xdr:col>
      <xdr:colOff>177800</xdr:colOff>
      <xdr:row>59</xdr:row>
      <xdr:rowOff>42469</xdr:rowOff>
    </xdr:to>
    <xdr:cxnSp macro="">
      <xdr:nvCxnSpPr>
        <xdr:cNvPr id="801" name="直線コネクタ 800"/>
        <xdr:cNvCxnSpPr/>
      </xdr:nvCxnSpPr>
      <xdr:spPr>
        <a:xfrm flipV="1">
          <a:off x="20434300" y="10151408"/>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42469</xdr:rowOff>
    </xdr:to>
    <xdr:cxnSp macro="">
      <xdr:nvCxnSpPr>
        <xdr:cNvPr id="804" name="直線コネクタ 803"/>
        <xdr:cNvCxnSpPr/>
      </xdr:nvCxnSpPr>
      <xdr:spPr>
        <a:xfrm>
          <a:off x="19545300" y="10155390"/>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39383</xdr:rowOff>
    </xdr:from>
    <xdr:to>
      <xdr:col>102</xdr:col>
      <xdr:colOff>114300</xdr:colOff>
      <xdr:row>59</xdr:row>
      <xdr:rowOff>39840</xdr:rowOff>
    </xdr:to>
    <xdr:cxnSp macro="">
      <xdr:nvCxnSpPr>
        <xdr:cNvPr id="807" name="直線コネクタ 806"/>
        <xdr:cNvCxnSpPr/>
      </xdr:nvCxnSpPr>
      <xdr:spPr>
        <a:xfrm>
          <a:off x="18656300" y="1015493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164567</xdr:rowOff>
    </xdr:from>
    <xdr:to>
      <xdr:col>116</xdr:col>
      <xdr:colOff>114300</xdr:colOff>
      <xdr:row>59</xdr:row>
      <xdr:rowOff>94717</xdr:rowOff>
    </xdr:to>
    <xdr:sp macro="" textlink="">
      <xdr:nvSpPr>
        <xdr:cNvPr id="817" name="楕円 816"/>
        <xdr:cNvSpPr/>
      </xdr:nvSpPr>
      <xdr:spPr>
        <a:xfrm>
          <a:off x="221107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79494</xdr:rowOff>
    </xdr:from>
    <xdr:ext cx="313932" cy="259045"/>
    <xdr:sp macro="" textlink="">
      <xdr:nvSpPr>
        <xdr:cNvPr id="818" name="貸付金該当値テキスト"/>
        <xdr:cNvSpPr txBox="1"/>
      </xdr:nvSpPr>
      <xdr:spPr>
        <a:xfrm>
          <a:off x="22212300" y="10023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156508</xdr:rowOff>
    </xdr:from>
    <xdr:to>
      <xdr:col>112</xdr:col>
      <xdr:colOff>38100</xdr:colOff>
      <xdr:row>59</xdr:row>
      <xdr:rowOff>86658</xdr:rowOff>
    </xdr:to>
    <xdr:sp macro="" textlink="">
      <xdr:nvSpPr>
        <xdr:cNvPr id="819" name="楕円 818"/>
        <xdr:cNvSpPr/>
      </xdr:nvSpPr>
      <xdr:spPr>
        <a:xfrm>
          <a:off x="21272500" y="101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77785</xdr:rowOff>
    </xdr:from>
    <xdr:ext cx="378565" cy="259045"/>
    <xdr:sp macro="" textlink="">
      <xdr:nvSpPr>
        <xdr:cNvPr id="820" name="テキスト ボックス 819"/>
        <xdr:cNvSpPr txBox="1"/>
      </xdr:nvSpPr>
      <xdr:spPr>
        <a:xfrm>
          <a:off x="21134017" y="10193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163119</xdr:rowOff>
    </xdr:from>
    <xdr:to>
      <xdr:col>107</xdr:col>
      <xdr:colOff>101600</xdr:colOff>
      <xdr:row>59</xdr:row>
      <xdr:rowOff>93269</xdr:rowOff>
    </xdr:to>
    <xdr:sp macro="" textlink="">
      <xdr:nvSpPr>
        <xdr:cNvPr id="821" name="楕円 820"/>
        <xdr:cNvSpPr/>
      </xdr:nvSpPr>
      <xdr:spPr>
        <a:xfrm>
          <a:off x="20383500" y="101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84396</xdr:rowOff>
    </xdr:from>
    <xdr:ext cx="378565" cy="259045"/>
    <xdr:sp macro="" textlink="">
      <xdr:nvSpPr>
        <xdr:cNvPr id="822" name="テキスト ボックス 821"/>
        <xdr:cNvSpPr txBox="1"/>
      </xdr:nvSpPr>
      <xdr:spPr>
        <a:xfrm>
          <a:off x="20245017" y="1019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160490</xdr:rowOff>
    </xdr:from>
    <xdr:to>
      <xdr:col>102</xdr:col>
      <xdr:colOff>165100</xdr:colOff>
      <xdr:row>59</xdr:row>
      <xdr:rowOff>90640</xdr:rowOff>
    </xdr:to>
    <xdr:sp macro="" textlink="">
      <xdr:nvSpPr>
        <xdr:cNvPr id="823" name="楕円 822"/>
        <xdr:cNvSpPr/>
      </xdr:nvSpPr>
      <xdr:spPr>
        <a:xfrm>
          <a:off x="19494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81767</xdr:rowOff>
    </xdr:from>
    <xdr:ext cx="378565" cy="259045"/>
    <xdr:sp macro="" textlink="">
      <xdr:nvSpPr>
        <xdr:cNvPr id="824" name="テキスト ボックス 823"/>
        <xdr:cNvSpPr txBox="1"/>
      </xdr:nvSpPr>
      <xdr:spPr>
        <a:xfrm>
          <a:off x="19356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160033</xdr:rowOff>
    </xdr:from>
    <xdr:to>
      <xdr:col>98</xdr:col>
      <xdr:colOff>38100</xdr:colOff>
      <xdr:row>59</xdr:row>
      <xdr:rowOff>90183</xdr:rowOff>
    </xdr:to>
    <xdr:sp macro="" textlink="">
      <xdr:nvSpPr>
        <xdr:cNvPr id="825" name="楕円 824"/>
        <xdr:cNvSpPr/>
      </xdr:nvSpPr>
      <xdr:spPr>
        <a:xfrm>
          <a:off x="18605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81310</xdr:rowOff>
    </xdr:from>
    <xdr:ext cx="378565" cy="259045"/>
    <xdr:sp macro="" textlink="">
      <xdr:nvSpPr>
        <xdr:cNvPr id="826" name="テキスト ボックス 825"/>
        <xdr:cNvSpPr txBox="1"/>
      </xdr:nvSpPr>
      <xdr:spPr>
        <a:xfrm>
          <a:off x="18467017" y="10196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77406</xdr:rowOff>
    </xdr:from>
    <xdr:to>
      <xdr:col>116</xdr:col>
      <xdr:colOff>63500</xdr:colOff>
      <xdr:row>77</xdr:row>
      <xdr:rowOff>103319</xdr:rowOff>
    </xdr:to>
    <xdr:cxnSp macro="">
      <xdr:nvCxnSpPr>
        <xdr:cNvPr id="858" name="直線コネクタ 857"/>
        <xdr:cNvCxnSpPr/>
      </xdr:nvCxnSpPr>
      <xdr:spPr>
        <a:xfrm flipV="1">
          <a:off x="21323300" y="13279056"/>
          <a:ext cx="838200" cy="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103319</xdr:rowOff>
    </xdr:from>
    <xdr:to>
      <xdr:col>111</xdr:col>
      <xdr:colOff>177800</xdr:colOff>
      <xdr:row>77</xdr:row>
      <xdr:rowOff>121558</xdr:rowOff>
    </xdr:to>
    <xdr:cxnSp macro="">
      <xdr:nvCxnSpPr>
        <xdr:cNvPr id="861" name="直線コネクタ 860"/>
        <xdr:cNvCxnSpPr/>
      </xdr:nvCxnSpPr>
      <xdr:spPr>
        <a:xfrm flipV="1">
          <a:off x="20434300" y="13304969"/>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121558</xdr:rowOff>
    </xdr:from>
    <xdr:to>
      <xdr:col>107</xdr:col>
      <xdr:colOff>50800</xdr:colOff>
      <xdr:row>77</xdr:row>
      <xdr:rowOff>123600</xdr:rowOff>
    </xdr:to>
    <xdr:cxnSp macro="">
      <xdr:nvCxnSpPr>
        <xdr:cNvPr id="864" name="直線コネクタ 863"/>
        <xdr:cNvCxnSpPr/>
      </xdr:nvCxnSpPr>
      <xdr:spPr>
        <a:xfrm flipV="1">
          <a:off x="19545300" y="13323208"/>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123600</xdr:rowOff>
    </xdr:from>
    <xdr:to>
      <xdr:col>102</xdr:col>
      <xdr:colOff>114300</xdr:colOff>
      <xdr:row>77</xdr:row>
      <xdr:rowOff>132189</xdr:rowOff>
    </xdr:to>
    <xdr:cxnSp macro="">
      <xdr:nvCxnSpPr>
        <xdr:cNvPr id="867" name="直線コネクタ 866"/>
        <xdr:cNvCxnSpPr/>
      </xdr:nvCxnSpPr>
      <xdr:spPr>
        <a:xfrm flipV="1">
          <a:off x="18656300" y="13325250"/>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26606</xdr:rowOff>
    </xdr:from>
    <xdr:to>
      <xdr:col>116</xdr:col>
      <xdr:colOff>114300</xdr:colOff>
      <xdr:row>77</xdr:row>
      <xdr:rowOff>128206</xdr:rowOff>
    </xdr:to>
    <xdr:sp macro="" textlink="">
      <xdr:nvSpPr>
        <xdr:cNvPr id="877" name="楕円 876"/>
        <xdr:cNvSpPr/>
      </xdr:nvSpPr>
      <xdr:spPr>
        <a:xfrm>
          <a:off x="221107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5033</xdr:rowOff>
    </xdr:from>
    <xdr:ext cx="534377" cy="259045"/>
    <xdr:sp macro="" textlink="">
      <xdr:nvSpPr>
        <xdr:cNvPr id="878" name="繰出金該当値テキスト"/>
        <xdr:cNvSpPr txBox="1"/>
      </xdr:nvSpPr>
      <xdr:spPr>
        <a:xfrm>
          <a:off x="22212300" y="132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52519</xdr:rowOff>
    </xdr:from>
    <xdr:to>
      <xdr:col>112</xdr:col>
      <xdr:colOff>38100</xdr:colOff>
      <xdr:row>77</xdr:row>
      <xdr:rowOff>154119</xdr:rowOff>
    </xdr:to>
    <xdr:sp macro="" textlink="">
      <xdr:nvSpPr>
        <xdr:cNvPr id="879" name="楕円 878"/>
        <xdr:cNvSpPr/>
      </xdr:nvSpPr>
      <xdr:spPr>
        <a:xfrm>
          <a:off x="21272500" y="132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145246</xdr:rowOff>
    </xdr:from>
    <xdr:ext cx="534377" cy="259045"/>
    <xdr:sp macro="" textlink="">
      <xdr:nvSpPr>
        <xdr:cNvPr id="880" name="テキスト ボックス 879"/>
        <xdr:cNvSpPr txBox="1"/>
      </xdr:nvSpPr>
      <xdr:spPr>
        <a:xfrm>
          <a:off x="21056111" y="133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70758</xdr:rowOff>
    </xdr:from>
    <xdr:to>
      <xdr:col>107</xdr:col>
      <xdr:colOff>101600</xdr:colOff>
      <xdr:row>78</xdr:row>
      <xdr:rowOff>908</xdr:rowOff>
    </xdr:to>
    <xdr:sp macro="" textlink="">
      <xdr:nvSpPr>
        <xdr:cNvPr id="881" name="楕円 880"/>
        <xdr:cNvSpPr/>
      </xdr:nvSpPr>
      <xdr:spPr>
        <a:xfrm>
          <a:off x="20383500" y="132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163485</xdr:rowOff>
    </xdr:from>
    <xdr:ext cx="534377" cy="259045"/>
    <xdr:sp macro="" textlink="">
      <xdr:nvSpPr>
        <xdr:cNvPr id="882" name="テキスト ボックス 881"/>
        <xdr:cNvSpPr txBox="1"/>
      </xdr:nvSpPr>
      <xdr:spPr>
        <a:xfrm>
          <a:off x="20167111" y="133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72800</xdr:rowOff>
    </xdr:from>
    <xdr:to>
      <xdr:col>102</xdr:col>
      <xdr:colOff>165100</xdr:colOff>
      <xdr:row>78</xdr:row>
      <xdr:rowOff>2950</xdr:rowOff>
    </xdr:to>
    <xdr:sp macro="" textlink="">
      <xdr:nvSpPr>
        <xdr:cNvPr id="883" name="楕円 882"/>
        <xdr:cNvSpPr/>
      </xdr:nvSpPr>
      <xdr:spPr>
        <a:xfrm>
          <a:off x="19494500" y="132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165527</xdr:rowOff>
    </xdr:from>
    <xdr:ext cx="534377" cy="259045"/>
    <xdr:sp macro="" textlink="">
      <xdr:nvSpPr>
        <xdr:cNvPr id="884" name="テキスト ボックス 883"/>
        <xdr:cNvSpPr txBox="1"/>
      </xdr:nvSpPr>
      <xdr:spPr>
        <a:xfrm>
          <a:off x="19278111" y="1336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81389</xdr:rowOff>
    </xdr:from>
    <xdr:to>
      <xdr:col>98</xdr:col>
      <xdr:colOff>38100</xdr:colOff>
      <xdr:row>78</xdr:row>
      <xdr:rowOff>11539</xdr:rowOff>
    </xdr:to>
    <xdr:sp macro="" textlink="">
      <xdr:nvSpPr>
        <xdr:cNvPr id="885" name="楕円 884"/>
        <xdr:cNvSpPr/>
      </xdr:nvSpPr>
      <xdr:spPr>
        <a:xfrm>
          <a:off x="18605500" y="132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2666</xdr:rowOff>
    </xdr:from>
    <xdr:ext cx="534377" cy="259045"/>
    <xdr:sp macro="" textlink="">
      <xdr:nvSpPr>
        <xdr:cNvPr id="886" name="テキスト ボックス 885"/>
        <xdr:cNvSpPr txBox="1"/>
      </xdr:nvSpPr>
      <xdr:spPr>
        <a:xfrm>
          <a:off x="18389111" y="1337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が前年度より大幅に増加しているのは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特別定額給付金事業等の新型コロナウイルス感染症対応事業の実施によるものであるが、それを差し引いても本町は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類似団体と比較して一人当たりコストが高い状況となっている。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これは、ごみ処理・常備消防・病院事業において一部事務組合を構成していることにより、他の類似団体と比べ負担金の金額が多額となっているためである。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・繰出金が他の類似団体と比較して低額となっているのは、他の自治体に先駆けて下水道事業の法適化を実施したことで、下水道事業への繰出金が補助費等に計上されているためである。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大幅に増加しているのは、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土地開発公社貸付金の返還に伴い、財政調整基金への積立が大幅に増加した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17,123
16,867
38.10
10,989,466
10,308,611
61,608
4,944,323
6,283,975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124678</xdr:rowOff>
    </xdr:from>
    <xdr:to>
      <xdr:col>24</xdr:col>
      <xdr:colOff>63500</xdr:colOff>
      <xdr:row>35</xdr:row>
      <xdr:rowOff>132842</xdr:rowOff>
    </xdr:to>
    <xdr:cxnSp macro="">
      <xdr:nvCxnSpPr>
        <xdr:cNvPr id="63" name="直線コネクタ 62"/>
        <xdr:cNvCxnSpPr/>
      </xdr:nvCxnSpPr>
      <xdr:spPr>
        <a:xfrm flipV="1">
          <a:off x="3797300" y="5782528"/>
          <a:ext cx="8382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132842</xdr:rowOff>
    </xdr:from>
    <xdr:to>
      <xdr:col>19</xdr:col>
      <xdr:colOff>177800</xdr:colOff>
      <xdr:row>35</xdr:row>
      <xdr:rowOff>139373</xdr:rowOff>
    </xdr:to>
    <xdr:cxnSp macro="">
      <xdr:nvCxnSpPr>
        <xdr:cNvPr id="66" name="直線コネクタ 65"/>
        <xdr:cNvCxnSpPr/>
      </xdr:nvCxnSpPr>
      <xdr:spPr>
        <a:xfrm flipV="1">
          <a:off x="2908300" y="61335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89408</xdr:rowOff>
    </xdr:from>
    <xdr:to>
      <xdr:col>15</xdr:col>
      <xdr:colOff>50800</xdr:colOff>
      <xdr:row>35</xdr:row>
      <xdr:rowOff>139373</xdr:rowOff>
    </xdr:to>
    <xdr:cxnSp macro="">
      <xdr:nvCxnSpPr>
        <xdr:cNvPr id="69" name="直線コネクタ 68"/>
        <xdr:cNvCxnSpPr/>
      </xdr:nvCxnSpPr>
      <xdr:spPr>
        <a:xfrm>
          <a:off x="2019300" y="6090158"/>
          <a:ext cx="8890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89408</xdr:rowOff>
    </xdr:from>
    <xdr:to>
      <xdr:col>10</xdr:col>
      <xdr:colOff>114300</xdr:colOff>
      <xdr:row>35</xdr:row>
      <xdr:rowOff>123372</xdr:rowOff>
    </xdr:to>
    <xdr:cxnSp macro="">
      <xdr:nvCxnSpPr>
        <xdr:cNvPr id="72" name="直線コネクタ 71"/>
        <xdr:cNvCxnSpPr/>
      </xdr:nvCxnSpPr>
      <xdr:spPr>
        <a:xfrm flipV="1">
          <a:off x="1130300" y="6090158"/>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73878</xdr:rowOff>
    </xdr:from>
    <xdr:to>
      <xdr:col>24</xdr:col>
      <xdr:colOff>114300</xdr:colOff>
      <xdr:row>34</xdr:row>
      <xdr:rowOff>4028</xdr:rowOff>
    </xdr:to>
    <xdr:sp macro="" textlink="">
      <xdr:nvSpPr>
        <xdr:cNvPr id="82" name="楕円 81"/>
        <xdr:cNvSpPr/>
      </xdr:nvSpPr>
      <xdr:spPr>
        <a:xfrm>
          <a:off x="45847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96755</xdr:rowOff>
    </xdr:from>
    <xdr:ext cx="469744" cy="259045"/>
    <xdr:sp macro="" textlink="">
      <xdr:nvSpPr>
        <xdr:cNvPr id="83" name="議会費該当値テキスト"/>
        <xdr:cNvSpPr txBox="1"/>
      </xdr:nvSpPr>
      <xdr:spPr>
        <a:xfrm>
          <a:off x="4686300" y="558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82042</xdr:rowOff>
    </xdr:from>
    <xdr:to>
      <xdr:col>20</xdr:col>
      <xdr:colOff>38100</xdr:colOff>
      <xdr:row>36</xdr:row>
      <xdr:rowOff>12192</xdr:rowOff>
    </xdr:to>
    <xdr:sp macro="" textlink="">
      <xdr:nvSpPr>
        <xdr:cNvPr id="84" name="楕円 83"/>
        <xdr:cNvSpPr/>
      </xdr:nvSpPr>
      <xdr:spPr>
        <a:xfrm>
          <a:off x="3746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3319</xdr:rowOff>
    </xdr:from>
    <xdr:ext cx="469744" cy="259045"/>
    <xdr:sp macro="" textlink="">
      <xdr:nvSpPr>
        <xdr:cNvPr id="85" name="テキスト ボックス 84"/>
        <xdr:cNvSpPr txBox="1"/>
      </xdr:nvSpPr>
      <xdr:spPr>
        <a:xfrm>
          <a:off x="3562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88573</xdr:rowOff>
    </xdr:from>
    <xdr:to>
      <xdr:col>15</xdr:col>
      <xdr:colOff>101600</xdr:colOff>
      <xdr:row>36</xdr:row>
      <xdr:rowOff>18723</xdr:rowOff>
    </xdr:to>
    <xdr:sp macro="" textlink="">
      <xdr:nvSpPr>
        <xdr:cNvPr id="86" name="楕円 85"/>
        <xdr:cNvSpPr/>
      </xdr:nvSpPr>
      <xdr:spPr>
        <a:xfrm>
          <a:off x="28575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9850</xdr:rowOff>
    </xdr:from>
    <xdr:ext cx="469744" cy="259045"/>
    <xdr:sp macro="" textlink="">
      <xdr:nvSpPr>
        <xdr:cNvPr id="87" name="テキスト ボックス 86"/>
        <xdr:cNvSpPr txBox="1"/>
      </xdr:nvSpPr>
      <xdr:spPr>
        <a:xfrm>
          <a:off x="2673428" y="618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38608</xdr:rowOff>
    </xdr:from>
    <xdr:to>
      <xdr:col>10</xdr:col>
      <xdr:colOff>165100</xdr:colOff>
      <xdr:row>35</xdr:row>
      <xdr:rowOff>140208</xdr:rowOff>
    </xdr:to>
    <xdr:sp macro="" textlink="">
      <xdr:nvSpPr>
        <xdr:cNvPr id="88" name="楕円 87"/>
        <xdr:cNvSpPr/>
      </xdr:nvSpPr>
      <xdr:spPr>
        <a:xfrm>
          <a:off x="1968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131335</xdr:rowOff>
    </xdr:from>
    <xdr:ext cx="469744" cy="259045"/>
    <xdr:sp macro="" textlink="">
      <xdr:nvSpPr>
        <xdr:cNvPr id="89" name="テキスト ボックス 88"/>
        <xdr:cNvSpPr txBox="1"/>
      </xdr:nvSpPr>
      <xdr:spPr>
        <a:xfrm>
          <a:off x="1784428"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72572</xdr:rowOff>
    </xdr:from>
    <xdr:to>
      <xdr:col>6</xdr:col>
      <xdr:colOff>38100</xdr:colOff>
      <xdr:row>36</xdr:row>
      <xdr:rowOff>2722</xdr:rowOff>
    </xdr:to>
    <xdr:sp macro="" textlink="">
      <xdr:nvSpPr>
        <xdr:cNvPr id="90" name="楕円 89"/>
        <xdr:cNvSpPr/>
      </xdr:nvSpPr>
      <xdr:spPr>
        <a:xfrm>
          <a:off x="1079500" y="60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165299</xdr:rowOff>
    </xdr:from>
    <xdr:ext cx="469744" cy="259045"/>
    <xdr:sp macro="" textlink="">
      <xdr:nvSpPr>
        <xdr:cNvPr id="91" name="テキスト ボックス 90"/>
        <xdr:cNvSpPr txBox="1"/>
      </xdr:nvSpPr>
      <xdr:spPr>
        <a:xfrm>
          <a:off x="895428" y="61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5" name="直線コネクタ 114"/>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6" name="総務費最小値テキスト"/>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7" name="直線コネクタ 116"/>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8" name="総務費最大値テキスト"/>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9" name="直線コネクタ 118"/>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22447</xdr:rowOff>
    </xdr:from>
    <xdr:to>
      <xdr:col>24</xdr:col>
      <xdr:colOff>63500</xdr:colOff>
      <xdr:row>57</xdr:row>
      <xdr:rowOff>154258</xdr:rowOff>
    </xdr:to>
    <xdr:cxnSp macro="">
      <xdr:nvCxnSpPr>
        <xdr:cNvPr id="120" name="直線コネクタ 119"/>
        <xdr:cNvCxnSpPr/>
      </xdr:nvCxnSpPr>
      <xdr:spPr>
        <a:xfrm flipV="1">
          <a:off x="3797300" y="9452197"/>
          <a:ext cx="838200" cy="47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21" name="総務費平均値テキスト"/>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22" name="フローチャート: 判断 121"/>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154258</xdr:rowOff>
    </xdr:from>
    <xdr:to>
      <xdr:col>19</xdr:col>
      <xdr:colOff>177800</xdr:colOff>
      <xdr:row>58</xdr:row>
      <xdr:rowOff>4106</xdr:rowOff>
    </xdr:to>
    <xdr:cxnSp macro="">
      <xdr:nvCxnSpPr>
        <xdr:cNvPr id="123" name="直線コネクタ 122"/>
        <xdr:cNvCxnSpPr/>
      </xdr:nvCxnSpPr>
      <xdr:spPr>
        <a:xfrm flipV="1">
          <a:off x="2908300" y="9926908"/>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4" name="フローチャート: 判断 123"/>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5" name="テキスト ボックス 124"/>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164099</xdr:rowOff>
    </xdr:from>
    <xdr:to>
      <xdr:col>15</xdr:col>
      <xdr:colOff>50800</xdr:colOff>
      <xdr:row>58</xdr:row>
      <xdr:rowOff>4106</xdr:rowOff>
    </xdr:to>
    <xdr:cxnSp macro="">
      <xdr:nvCxnSpPr>
        <xdr:cNvPr id="126" name="直線コネクタ 125"/>
        <xdr:cNvCxnSpPr/>
      </xdr:nvCxnSpPr>
      <xdr:spPr>
        <a:xfrm>
          <a:off x="2019300" y="9936749"/>
          <a:ext cx="889000" cy="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7" name="フローチャート: 判断 126"/>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8" name="テキスト ボックス 127"/>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126186</xdr:rowOff>
    </xdr:from>
    <xdr:to>
      <xdr:col>10</xdr:col>
      <xdr:colOff>114300</xdr:colOff>
      <xdr:row>57</xdr:row>
      <xdr:rowOff>164099</xdr:rowOff>
    </xdr:to>
    <xdr:cxnSp macro="">
      <xdr:nvCxnSpPr>
        <xdr:cNvPr id="129" name="直線コネクタ 128"/>
        <xdr:cNvCxnSpPr/>
      </xdr:nvCxnSpPr>
      <xdr:spPr>
        <a:xfrm>
          <a:off x="1130300" y="9898836"/>
          <a:ext cx="889000" cy="3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30" name="フローチャート: 判断 129"/>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31" name="テキスト ボックス 130"/>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2" name="フローチャート: 判断 131"/>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3" name="テキスト ボックス 132"/>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143097</xdr:rowOff>
    </xdr:from>
    <xdr:to>
      <xdr:col>24</xdr:col>
      <xdr:colOff>114300</xdr:colOff>
      <xdr:row>55</xdr:row>
      <xdr:rowOff>73247</xdr:rowOff>
    </xdr:to>
    <xdr:sp macro="" textlink="">
      <xdr:nvSpPr>
        <xdr:cNvPr id="139" name="楕円 138"/>
        <xdr:cNvSpPr/>
      </xdr:nvSpPr>
      <xdr:spPr>
        <a:xfrm>
          <a:off x="4584700" y="9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121524</xdr:rowOff>
    </xdr:from>
    <xdr:ext cx="599010" cy="259045"/>
    <xdr:sp macro="" textlink="">
      <xdr:nvSpPr>
        <xdr:cNvPr id="140" name="総務費該当値テキスト"/>
        <xdr:cNvSpPr txBox="1"/>
      </xdr:nvSpPr>
      <xdr:spPr>
        <a:xfrm>
          <a:off x="4686300" y="937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103458</xdr:rowOff>
    </xdr:from>
    <xdr:to>
      <xdr:col>20</xdr:col>
      <xdr:colOff>38100</xdr:colOff>
      <xdr:row>58</xdr:row>
      <xdr:rowOff>33608</xdr:rowOff>
    </xdr:to>
    <xdr:sp macro="" textlink="">
      <xdr:nvSpPr>
        <xdr:cNvPr id="141" name="楕円 140"/>
        <xdr:cNvSpPr/>
      </xdr:nvSpPr>
      <xdr:spPr>
        <a:xfrm>
          <a:off x="3746500" y="987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24735</xdr:rowOff>
    </xdr:from>
    <xdr:ext cx="534377" cy="259045"/>
    <xdr:sp macro="" textlink="">
      <xdr:nvSpPr>
        <xdr:cNvPr id="142" name="テキスト ボックス 141"/>
        <xdr:cNvSpPr txBox="1"/>
      </xdr:nvSpPr>
      <xdr:spPr>
        <a:xfrm>
          <a:off x="3530111" y="9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124756</xdr:rowOff>
    </xdr:from>
    <xdr:to>
      <xdr:col>15</xdr:col>
      <xdr:colOff>101600</xdr:colOff>
      <xdr:row>58</xdr:row>
      <xdr:rowOff>54906</xdr:rowOff>
    </xdr:to>
    <xdr:sp macro="" textlink="">
      <xdr:nvSpPr>
        <xdr:cNvPr id="143" name="楕円 142"/>
        <xdr:cNvSpPr/>
      </xdr:nvSpPr>
      <xdr:spPr>
        <a:xfrm>
          <a:off x="2857500" y="98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46033</xdr:rowOff>
    </xdr:from>
    <xdr:ext cx="534377" cy="259045"/>
    <xdr:sp macro="" textlink="">
      <xdr:nvSpPr>
        <xdr:cNvPr id="144" name="テキスト ボックス 143"/>
        <xdr:cNvSpPr txBox="1"/>
      </xdr:nvSpPr>
      <xdr:spPr>
        <a:xfrm>
          <a:off x="2641111" y="999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113299</xdr:rowOff>
    </xdr:from>
    <xdr:to>
      <xdr:col>10</xdr:col>
      <xdr:colOff>165100</xdr:colOff>
      <xdr:row>58</xdr:row>
      <xdr:rowOff>43449</xdr:rowOff>
    </xdr:to>
    <xdr:sp macro="" textlink="">
      <xdr:nvSpPr>
        <xdr:cNvPr id="145" name="楕円 144"/>
        <xdr:cNvSpPr/>
      </xdr:nvSpPr>
      <xdr:spPr>
        <a:xfrm>
          <a:off x="1968500" y="9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34576</xdr:rowOff>
    </xdr:from>
    <xdr:ext cx="534377" cy="259045"/>
    <xdr:sp macro="" textlink="">
      <xdr:nvSpPr>
        <xdr:cNvPr id="146" name="テキスト ボックス 145"/>
        <xdr:cNvSpPr txBox="1"/>
      </xdr:nvSpPr>
      <xdr:spPr>
        <a:xfrm>
          <a:off x="1752111" y="997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75386</xdr:rowOff>
    </xdr:from>
    <xdr:to>
      <xdr:col>6</xdr:col>
      <xdr:colOff>38100</xdr:colOff>
      <xdr:row>58</xdr:row>
      <xdr:rowOff>5536</xdr:rowOff>
    </xdr:to>
    <xdr:sp macro="" textlink="">
      <xdr:nvSpPr>
        <xdr:cNvPr id="147" name="楕円 146"/>
        <xdr:cNvSpPr/>
      </xdr:nvSpPr>
      <xdr:spPr>
        <a:xfrm>
          <a:off x="1079500" y="9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168113</xdr:rowOff>
    </xdr:from>
    <xdr:ext cx="534377" cy="259045"/>
    <xdr:sp macro="" textlink="">
      <xdr:nvSpPr>
        <xdr:cNvPr id="148" name="テキスト ボックス 147"/>
        <xdr:cNvSpPr txBox="1"/>
      </xdr:nvSpPr>
      <xdr:spPr>
        <a:xfrm>
          <a:off x="863111" y="994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3" name="直線コネクタ 172"/>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4"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5" name="直線コネクタ 174"/>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6"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7" name="直線コネクタ 176"/>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80538</xdr:rowOff>
    </xdr:from>
    <xdr:to>
      <xdr:col>24</xdr:col>
      <xdr:colOff>63500</xdr:colOff>
      <xdr:row>77</xdr:row>
      <xdr:rowOff>100388</xdr:rowOff>
    </xdr:to>
    <xdr:cxnSp macro="">
      <xdr:nvCxnSpPr>
        <xdr:cNvPr id="178" name="直線コネクタ 177"/>
        <xdr:cNvCxnSpPr/>
      </xdr:nvCxnSpPr>
      <xdr:spPr>
        <a:xfrm flipV="1">
          <a:off x="3797300" y="13282188"/>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9"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80" name="フローチャート: 判断 179"/>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87723</xdr:rowOff>
    </xdr:from>
    <xdr:to>
      <xdr:col>19</xdr:col>
      <xdr:colOff>177800</xdr:colOff>
      <xdr:row>77</xdr:row>
      <xdr:rowOff>100388</xdr:rowOff>
    </xdr:to>
    <xdr:cxnSp macro="">
      <xdr:nvCxnSpPr>
        <xdr:cNvPr id="181" name="直線コネクタ 180"/>
        <xdr:cNvCxnSpPr/>
      </xdr:nvCxnSpPr>
      <xdr:spPr>
        <a:xfrm>
          <a:off x="2908300" y="13289373"/>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2" name="フローチャート: 判断 181"/>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3" name="テキスト ボックス 182"/>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65123</xdr:rowOff>
    </xdr:from>
    <xdr:to>
      <xdr:col>15</xdr:col>
      <xdr:colOff>50800</xdr:colOff>
      <xdr:row>77</xdr:row>
      <xdr:rowOff>87723</xdr:rowOff>
    </xdr:to>
    <xdr:cxnSp macro="">
      <xdr:nvCxnSpPr>
        <xdr:cNvPr id="184" name="直線コネクタ 183"/>
        <xdr:cNvCxnSpPr/>
      </xdr:nvCxnSpPr>
      <xdr:spPr>
        <a:xfrm>
          <a:off x="2019300" y="13266773"/>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5" name="フローチャート: 判断 184"/>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6" name="テキスト ボックス 185"/>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65123</xdr:rowOff>
    </xdr:from>
    <xdr:to>
      <xdr:col>10</xdr:col>
      <xdr:colOff>114300</xdr:colOff>
      <xdr:row>77</xdr:row>
      <xdr:rowOff>95512</xdr:rowOff>
    </xdr:to>
    <xdr:cxnSp macro="">
      <xdr:nvCxnSpPr>
        <xdr:cNvPr id="187" name="直線コネクタ 186"/>
        <xdr:cNvCxnSpPr/>
      </xdr:nvCxnSpPr>
      <xdr:spPr>
        <a:xfrm flipV="1">
          <a:off x="1130300" y="13266773"/>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8" name="フローチャート: 判断 187"/>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9" name="テキスト ボックス 188"/>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90" name="フローチャート: 判断 189"/>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1" name="テキスト ボックス 190"/>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29738</xdr:rowOff>
    </xdr:from>
    <xdr:to>
      <xdr:col>24</xdr:col>
      <xdr:colOff>114300</xdr:colOff>
      <xdr:row>77</xdr:row>
      <xdr:rowOff>131338</xdr:rowOff>
    </xdr:to>
    <xdr:sp macro="" textlink="">
      <xdr:nvSpPr>
        <xdr:cNvPr id="197" name="楕円 196"/>
        <xdr:cNvSpPr/>
      </xdr:nvSpPr>
      <xdr:spPr>
        <a:xfrm>
          <a:off x="4584700" y="132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8165</xdr:rowOff>
    </xdr:from>
    <xdr:ext cx="599010" cy="259045"/>
    <xdr:sp macro="" textlink="">
      <xdr:nvSpPr>
        <xdr:cNvPr id="198" name="民生費該当値テキスト"/>
        <xdr:cNvSpPr txBox="1"/>
      </xdr:nvSpPr>
      <xdr:spPr>
        <a:xfrm>
          <a:off x="4686300" y="132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49588</xdr:rowOff>
    </xdr:from>
    <xdr:to>
      <xdr:col>20</xdr:col>
      <xdr:colOff>38100</xdr:colOff>
      <xdr:row>77</xdr:row>
      <xdr:rowOff>151188</xdr:rowOff>
    </xdr:to>
    <xdr:sp macro="" textlink="">
      <xdr:nvSpPr>
        <xdr:cNvPr id="199" name="楕円 198"/>
        <xdr:cNvSpPr/>
      </xdr:nvSpPr>
      <xdr:spPr>
        <a:xfrm>
          <a:off x="3746500" y="132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142315</xdr:rowOff>
    </xdr:from>
    <xdr:ext cx="599010" cy="259045"/>
    <xdr:sp macro="" textlink="">
      <xdr:nvSpPr>
        <xdr:cNvPr id="200" name="テキスト ボックス 199"/>
        <xdr:cNvSpPr txBox="1"/>
      </xdr:nvSpPr>
      <xdr:spPr>
        <a:xfrm>
          <a:off x="3497795" y="1334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36923</xdr:rowOff>
    </xdr:from>
    <xdr:to>
      <xdr:col>15</xdr:col>
      <xdr:colOff>101600</xdr:colOff>
      <xdr:row>77</xdr:row>
      <xdr:rowOff>138523</xdr:rowOff>
    </xdr:to>
    <xdr:sp macro="" textlink="">
      <xdr:nvSpPr>
        <xdr:cNvPr id="201" name="楕円 200"/>
        <xdr:cNvSpPr/>
      </xdr:nvSpPr>
      <xdr:spPr>
        <a:xfrm>
          <a:off x="2857500" y="132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129650</xdr:rowOff>
    </xdr:from>
    <xdr:ext cx="599010" cy="259045"/>
    <xdr:sp macro="" textlink="">
      <xdr:nvSpPr>
        <xdr:cNvPr id="202" name="テキスト ボックス 201"/>
        <xdr:cNvSpPr txBox="1"/>
      </xdr:nvSpPr>
      <xdr:spPr>
        <a:xfrm>
          <a:off x="2608795" y="1333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14323</xdr:rowOff>
    </xdr:from>
    <xdr:to>
      <xdr:col>10</xdr:col>
      <xdr:colOff>165100</xdr:colOff>
      <xdr:row>77</xdr:row>
      <xdr:rowOff>115923</xdr:rowOff>
    </xdr:to>
    <xdr:sp macro="" textlink="">
      <xdr:nvSpPr>
        <xdr:cNvPr id="203" name="楕円 202"/>
        <xdr:cNvSpPr/>
      </xdr:nvSpPr>
      <xdr:spPr>
        <a:xfrm>
          <a:off x="1968500" y="132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132450</xdr:rowOff>
    </xdr:from>
    <xdr:ext cx="599010" cy="259045"/>
    <xdr:sp macro="" textlink="">
      <xdr:nvSpPr>
        <xdr:cNvPr id="204" name="テキスト ボックス 203"/>
        <xdr:cNvSpPr txBox="1"/>
      </xdr:nvSpPr>
      <xdr:spPr>
        <a:xfrm>
          <a:off x="1719795" y="1299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44712</xdr:rowOff>
    </xdr:from>
    <xdr:to>
      <xdr:col>6</xdr:col>
      <xdr:colOff>38100</xdr:colOff>
      <xdr:row>77</xdr:row>
      <xdr:rowOff>146312</xdr:rowOff>
    </xdr:to>
    <xdr:sp macro="" textlink="">
      <xdr:nvSpPr>
        <xdr:cNvPr id="205" name="楕円 204"/>
        <xdr:cNvSpPr/>
      </xdr:nvSpPr>
      <xdr:spPr>
        <a:xfrm>
          <a:off x="1079500" y="132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137439</xdr:rowOff>
    </xdr:from>
    <xdr:ext cx="599010" cy="259045"/>
    <xdr:sp macro="" textlink="">
      <xdr:nvSpPr>
        <xdr:cNvPr id="206" name="テキスト ボックス 205"/>
        <xdr:cNvSpPr txBox="1"/>
      </xdr:nvSpPr>
      <xdr:spPr>
        <a:xfrm>
          <a:off x="830795" y="1333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30" name="直線コネクタ 229"/>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1"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2" name="直線コネクタ 231"/>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3"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4" name="直線コネクタ 233"/>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105508</xdr:rowOff>
    </xdr:from>
    <xdr:to>
      <xdr:col>24</xdr:col>
      <xdr:colOff>63500</xdr:colOff>
      <xdr:row>95</xdr:row>
      <xdr:rowOff>81849</xdr:rowOff>
    </xdr:to>
    <xdr:cxnSp macro="">
      <xdr:nvCxnSpPr>
        <xdr:cNvPr id="235" name="直線コネクタ 234"/>
        <xdr:cNvCxnSpPr/>
      </xdr:nvCxnSpPr>
      <xdr:spPr>
        <a:xfrm flipV="1">
          <a:off x="3797300" y="16221808"/>
          <a:ext cx="838200" cy="14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93921</xdr:rowOff>
    </xdr:from>
    <xdr:ext cx="534377" cy="259045"/>
    <xdr:sp macro="" textlink="">
      <xdr:nvSpPr>
        <xdr:cNvPr id="236" name="衛生費平均値テキスト"/>
        <xdr:cNvSpPr txBox="1"/>
      </xdr:nvSpPr>
      <xdr:spPr>
        <a:xfrm>
          <a:off x="4686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7" name="フローチャート: 判断 236"/>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115210</xdr:rowOff>
    </xdr:from>
    <xdr:to>
      <xdr:col>19</xdr:col>
      <xdr:colOff>177800</xdr:colOff>
      <xdr:row>95</xdr:row>
      <xdr:rowOff>81849</xdr:rowOff>
    </xdr:to>
    <xdr:cxnSp macro="">
      <xdr:nvCxnSpPr>
        <xdr:cNvPr id="238" name="直線コネクタ 237"/>
        <xdr:cNvCxnSpPr/>
      </xdr:nvCxnSpPr>
      <xdr:spPr>
        <a:xfrm>
          <a:off x="2908300" y="16231510"/>
          <a:ext cx="889000" cy="1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9" name="フローチャート: 判断 238"/>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61665</xdr:rowOff>
    </xdr:from>
    <xdr:ext cx="534377" cy="259045"/>
    <xdr:sp macro="" textlink="">
      <xdr:nvSpPr>
        <xdr:cNvPr id="240" name="テキスト ボックス 239"/>
        <xdr:cNvSpPr txBox="1"/>
      </xdr:nvSpPr>
      <xdr:spPr>
        <a:xfrm>
          <a:off x="3530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115210</xdr:rowOff>
    </xdr:from>
    <xdr:to>
      <xdr:col>15</xdr:col>
      <xdr:colOff>50800</xdr:colOff>
      <xdr:row>95</xdr:row>
      <xdr:rowOff>155755</xdr:rowOff>
    </xdr:to>
    <xdr:cxnSp macro="">
      <xdr:nvCxnSpPr>
        <xdr:cNvPr id="241" name="直線コネクタ 240"/>
        <xdr:cNvCxnSpPr/>
      </xdr:nvCxnSpPr>
      <xdr:spPr>
        <a:xfrm flipV="1">
          <a:off x="2019300" y="16231510"/>
          <a:ext cx="889000" cy="2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2" name="フローチャート: 判断 241"/>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58976</xdr:rowOff>
    </xdr:from>
    <xdr:ext cx="534377" cy="259045"/>
    <xdr:sp macro="" textlink="">
      <xdr:nvSpPr>
        <xdr:cNvPr id="243" name="テキスト ボックス 242"/>
        <xdr:cNvSpPr txBox="1"/>
      </xdr:nvSpPr>
      <xdr:spPr>
        <a:xfrm>
          <a:off x="2641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155755</xdr:rowOff>
    </xdr:from>
    <xdr:to>
      <xdr:col>10</xdr:col>
      <xdr:colOff>114300</xdr:colOff>
      <xdr:row>96</xdr:row>
      <xdr:rowOff>84234</xdr:rowOff>
    </xdr:to>
    <xdr:cxnSp macro="">
      <xdr:nvCxnSpPr>
        <xdr:cNvPr id="244" name="直線コネクタ 243"/>
        <xdr:cNvCxnSpPr/>
      </xdr:nvCxnSpPr>
      <xdr:spPr>
        <a:xfrm flipV="1">
          <a:off x="1130300" y="16443505"/>
          <a:ext cx="889000" cy="9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5" name="フローチャート: 判断 244"/>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64629</xdr:rowOff>
    </xdr:from>
    <xdr:ext cx="534377" cy="259045"/>
    <xdr:sp macro="" textlink="">
      <xdr:nvSpPr>
        <xdr:cNvPr id="246" name="テキスト ボックス 245"/>
        <xdr:cNvSpPr txBox="1"/>
      </xdr:nvSpPr>
      <xdr:spPr>
        <a:xfrm>
          <a:off x="1752111" y="166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7" name="フローチャート: 判断 246"/>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55585</xdr:rowOff>
    </xdr:from>
    <xdr:ext cx="534377" cy="259045"/>
    <xdr:sp macro="" textlink="">
      <xdr:nvSpPr>
        <xdr:cNvPr id="248" name="テキスト ボックス 247"/>
        <xdr:cNvSpPr txBox="1"/>
      </xdr:nvSpPr>
      <xdr:spPr>
        <a:xfrm>
          <a:off x="863111" y="166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54708</xdr:rowOff>
    </xdr:from>
    <xdr:to>
      <xdr:col>24</xdr:col>
      <xdr:colOff>114300</xdr:colOff>
      <xdr:row>94</xdr:row>
      <xdr:rowOff>156308</xdr:rowOff>
    </xdr:to>
    <xdr:sp macro="" textlink="">
      <xdr:nvSpPr>
        <xdr:cNvPr id="254" name="楕円 253"/>
        <xdr:cNvSpPr/>
      </xdr:nvSpPr>
      <xdr:spPr>
        <a:xfrm>
          <a:off x="4584700" y="1617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77585</xdr:rowOff>
    </xdr:from>
    <xdr:ext cx="599010" cy="259045"/>
    <xdr:sp macro="" textlink="">
      <xdr:nvSpPr>
        <xdr:cNvPr id="255" name="衛生費該当値テキスト"/>
        <xdr:cNvSpPr txBox="1"/>
      </xdr:nvSpPr>
      <xdr:spPr>
        <a:xfrm>
          <a:off x="4686300" y="1602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31049</xdr:rowOff>
    </xdr:from>
    <xdr:to>
      <xdr:col>20</xdr:col>
      <xdr:colOff>38100</xdr:colOff>
      <xdr:row>95</xdr:row>
      <xdr:rowOff>132649</xdr:rowOff>
    </xdr:to>
    <xdr:sp macro="" textlink="">
      <xdr:nvSpPr>
        <xdr:cNvPr id="256" name="楕円 255"/>
        <xdr:cNvSpPr/>
      </xdr:nvSpPr>
      <xdr:spPr>
        <a:xfrm>
          <a:off x="3746500" y="163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149176</xdr:rowOff>
    </xdr:from>
    <xdr:ext cx="534377" cy="259045"/>
    <xdr:sp macro="" textlink="">
      <xdr:nvSpPr>
        <xdr:cNvPr id="257" name="テキスト ボックス 256"/>
        <xdr:cNvSpPr txBox="1"/>
      </xdr:nvSpPr>
      <xdr:spPr>
        <a:xfrm>
          <a:off x="3530111" y="1609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64410</xdr:rowOff>
    </xdr:from>
    <xdr:to>
      <xdr:col>15</xdr:col>
      <xdr:colOff>101600</xdr:colOff>
      <xdr:row>94</xdr:row>
      <xdr:rowOff>166010</xdr:rowOff>
    </xdr:to>
    <xdr:sp macro="" textlink="">
      <xdr:nvSpPr>
        <xdr:cNvPr id="258" name="楕円 257"/>
        <xdr:cNvSpPr/>
      </xdr:nvSpPr>
      <xdr:spPr>
        <a:xfrm>
          <a:off x="2857500" y="161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11087</xdr:rowOff>
    </xdr:from>
    <xdr:ext cx="599010" cy="259045"/>
    <xdr:sp macro="" textlink="">
      <xdr:nvSpPr>
        <xdr:cNvPr id="259" name="テキスト ボックス 258"/>
        <xdr:cNvSpPr txBox="1"/>
      </xdr:nvSpPr>
      <xdr:spPr>
        <a:xfrm>
          <a:off x="2608795" y="1595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104955</xdr:rowOff>
    </xdr:from>
    <xdr:to>
      <xdr:col>10</xdr:col>
      <xdr:colOff>165100</xdr:colOff>
      <xdr:row>96</xdr:row>
      <xdr:rowOff>35105</xdr:rowOff>
    </xdr:to>
    <xdr:sp macro="" textlink="">
      <xdr:nvSpPr>
        <xdr:cNvPr id="260" name="楕円 259"/>
        <xdr:cNvSpPr/>
      </xdr:nvSpPr>
      <xdr:spPr>
        <a:xfrm>
          <a:off x="1968500" y="1639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51632</xdr:rowOff>
    </xdr:from>
    <xdr:ext cx="534377" cy="259045"/>
    <xdr:sp macro="" textlink="">
      <xdr:nvSpPr>
        <xdr:cNvPr id="261" name="テキスト ボックス 260"/>
        <xdr:cNvSpPr txBox="1"/>
      </xdr:nvSpPr>
      <xdr:spPr>
        <a:xfrm>
          <a:off x="1752111" y="1616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33434</xdr:rowOff>
    </xdr:from>
    <xdr:to>
      <xdr:col>6</xdr:col>
      <xdr:colOff>38100</xdr:colOff>
      <xdr:row>96</xdr:row>
      <xdr:rowOff>135034</xdr:rowOff>
    </xdr:to>
    <xdr:sp macro="" textlink="">
      <xdr:nvSpPr>
        <xdr:cNvPr id="262" name="楕円 261"/>
        <xdr:cNvSpPr/>
      </xdr:nvSpPr>
      <xdr:spPr>
        <a:xfrm>
          <a:off x="1079500" y="164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151561</xdr:rowOff>
    </xdr:from>
    <xdr:ext cx="534377" cy="259045"/>
    <xdr:sp macro="" textlink="">
      <xdr:nvSpPr>
        <xdr:cNvPr id="263" name="テキスト ボックス 262"/>
        <xdr:cNvSpPr txBox="1"/>
      </xdr:nvSpPr>
      <xdr:spPr>
        <a:xfrm>
          <a:off x="863111" y="162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5" name="直線コネクタ 284"/>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8"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9" name="直線コネクタ 288"/>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1"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2" name="フローチャート: 判断 291"/>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4" name="フローチャート: 判断 293"/>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5" name="テキスト ボックス 294"/>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7" name="フローチャート: 判断 296"/>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8" name="テキスト ボックス 297"/>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300" name="フローチャート: 判断 299"/>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1" name="テキスト ボックス 300"/>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2" name="フローチャート: 判断 301"/>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303" name="テキスト ボックス 302"/>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2" name="直線コネクタ 341"/>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3"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4" name="直線コネクタ 343"/>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5"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6" name="直線コネクタ 345"/>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74206</xdr:rowOff>
    </xdr:from>
    <xdr:to>
      <xdr:col>55</xdr:col>
      <xdr:colOff>0</xdr:colOff>
      <xdr:row>58</xdr:row>
      <xdr:rowOff>79711</xdr:rowOff>
    </xdr:to>
    <xdr:cxnSp macro="">
      <xdr:nvCxnSpPr>
        <xdr:cNvPr id="347" name="直線コネクタ 346"/>
        <xdr:cNvCxnSpPr/>
      </xdr:nvCxnSpPr>
      <xdr:spPr>
        <a:xfrm>
          <a:off x="9639300" y="10018306"/>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8"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9" name="フローチャート: 判断 348"/>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74206</xdr:rowOff>
    </xdr:from>
    <xdr:to>
      <xdr:col>50</xdr:col>
      <xdr:colOff>114300</xdr:colOff>
      <xdr:row>58</xdr:row>
      <xdr:rowOff>114059</xdr:rowOff>
    </xdr:to>
    <xdr:cxnSp macro="">
      <xdr:nvCxnSpPr>
        <xdr:cNvPr id="350" name="直線コネクタ 349"/>
        <xdr:cNvCxnSpPr/>
      </xdr:nvCxnSpPr>
      <xdr:spPr>
        <a:xfrm flipV="1">
          <a:off x="8750300" y="10018306"/>
          <a:ext cx="889000" cy="3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1" name="フローチャート: 判断 350"/>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2" name="テキスト ボックス 351"/>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55880</xdr:rowOff>
    </xdr:from>
    <xdr:to>
      <xdr:col>45</xdr:col>
      <xdr:colOff>177800</xdr:colOff>
      <xdr:row>58</xdr:row>
      <xdr:rowOff>114059</xdr:rowOff>
    </xdr:to>
    <xdr:cxnSp macro="">
      <xdr:nvCxnSpPr>
        <xdr:cNvPr id="353" name="直線コネクタ 352"/>
        <xdr:cNvCxnSpPr/>
      </xdr:nvCxnSpPr>
      <xdr:spPr>
        <a:xfrm>
          <a:off x="7861300" y="9999980"/>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4" name="フローチャート: 判断 353"/>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5" name="テキスト ボックス 354"/>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55880</xdr:rowOff>
    </xdr:from>
    <xdr:to>
      <xdr:col>41</xdr:col>
      <xdr:colOff>50800</xdr:colOff>
      <xdr:row>58</xdr:row>
      <xdr:rowOff>122555</xdr:rowOff>
    </xdr:to>
    <xdr:cxnSp macro="">
      <xdr:nvCxnSpPr>
        <xdr:cNvPr id="356" name="直線コネクタ 355"/>
        <xdr:cNvCxnSpPr/>
      </xdr:nvCxnSpPr>
      <xdr:spPr>
        <a:xfrm flipV="1">
          <a:off x="6972300" y="99999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7" name="フローチャート: 判断 356"/>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8" name="テキスト ボックス 357"/>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9" name="フローチャート: 判断 358"/>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0" name="テキスト ボックス 359"/>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28911</xdr:rowOff>
    </xdr:from>
    <xdr:to>
      <xdr:col>55</xdr:col>
      <xdr:colOff>50800</xdr:colOff>
      <xdr:row>58</xdr:row>
      <xdr:rowOff>130511</xdr:rowOff>
    </xdr:to>
    <xdr:sp macro="" textlink="">
      <xdr:nvSpPr>
        <xdr:cNvPr id="366" name="楕円 365"/>
        <xdr:cNvSpPr/>
      </xdr:nvSpPr>
      <xdr:spPr>
        <a:xfrm>
          <a:off x="10426700" y="99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115288</xdr:rowOff>
    </xdr:from>
    <xdr:ext cx="469744" cy="259045"/>
    <xdr:sp macro="" textlink="">
      <xdr:nvSpPr>
        <xdr:cNvPr id="367" name="農林水産業費該当値テキスト"/>
        <xdr:cNvSpPr txBox="1"/>
      </xdr:nvSpPr>
      <xdr:spPr>
        <a:xfrm>
          <a:off x="10528300" y="988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23406</xdr:rowOff>
    </xdr:from>
    <xdr:to>
      <xdr:col>50</xdr:col>
      <xdr:colOff>165100</xdr:colOff>
      <xdr:row>58</xdr:row>
      <xdr:rowOff>125006</xdr:rowOff>
    </xdr:to>
    <xdr:sp macro="" textlink="">
      <xdr:nvSpPr>
        <xdr:cNvPr id="368" name="楕円 367"/>
        <xdr:cNvSpPr/>
      </xdr:nvSpPr>
      <xdr:spPr>
        <a:xfrm>
          <a:off x="9588500" y="996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116133</xdr:rowOff>
    </xdr:from>
    <xdr:ext cx="469744" cy="259045"/>
    <xdr:sp macro="" textlink="">
      <xdr:nvSpPr>
        <xdr:cNvPr id="369" name="テキスト ボックス 368"/>
        <xdr:cNvSpPr txBox="1"/>
      </xdr:nvSpPr>
      <xdr:spPr>
        <a:xfrm>
          <a:off x="9404428"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63259</xdr:rowOff>
    </xdr:from>
    <xdr:to>
      <xdr:col>46</xdr:col>
      <xdr:colOff>38100</xdr:colOff>
      <xdr:row>58</xdr:row>
      <xdr:rowOff>164859</xdr:rowOff>
    </xdr:to>
    <xdr:sp macro="" textlink="">
      <xdr:nvSpPr>
        <xdr:cNvPr id="370" name="楕円 369"/>
        <xdr:cNvSpPr/>
      </xdr:nvSpPr>
      <xdr:spPr>
        <a:xfrm>
          <a:off x="8699500" y="100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155986</xdr:rowOff>
    </xdr:from>
    <xdr:ext cx="469744" cy="259045"/>
    <xdr:sp macro="" textlink="">
      <xdr:nvSpPr>
        <xdr:cNvPr id="371" name="テキスト ボックス 370"/>
        <xdr:cNvSpPr txBox="1"/>
      </xdr:nvSpPr>
      <xdr:spPr>
        <a:xfrm>
          <a:off x="8515428" y="1010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5080</xdr:rowOff>
    </xdr:from>
    <xdr:to>
      <xdr:col>41</xdr:col>
      <xdr:colOff>101600</xdr:colOff>
      <xdr:row>58</xdr:row>
      <xdr:rowOff>106680</xdr:rowOff>
    </xdr:to>
    <xdr:sp macro="" textlink="">
      <xdr:nvSpPr>
        <xdr:cNvPr id="372" name="楕円 371"/>
        <xdr:cNvSpPr/>
      </xdr:nvSpPr>
      <xdr:spPr>
        <a:xfrm>
          <a:off x="7810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97807</xdr:rowOff>
    </xdr:from>
    <xdr:ext cx="469744" cy="259045"/>
    <xdr:sp macro="" textlink="">
      <xdr:nvSpPr>
        <xdr:cNvPr id="373" name="テキスト ボックス 372"/>
        <xdr:cNvSpPr txBox="1"/>
      </xdr:nvSpPr>
      <xdr:spPr>
        <a:xfrm>
          <a:off x="7626428"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71755</xdr:rowOff>
    </xdr:from>
    <xdr:to>
      <xdr:col>36</xdr:col>
      <xdr:colOff>165100</xdr:colOff>
      <xdr:row>59</xdr:row>
      <xdr:rowOff>1905</xdr:rowOff>
    </xdr:to>
    <xdr:sp macro="" textlink="">
      <xdr:nvSpPr>
        <xdr:cNvPr id="374" name="楕円 373"/>
        <xdr:cNvSpPr/>
      </xdr:nvSpPr>
      <xdr:spPr>
        <a:xfrm>
          <a:off x="69215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164482</xdr:rowOff>
    </xdr:from>
    <xdr:ext cx="469744" cy="259045"/>
    <xdr:sp macro="" textlink="">
      <xdr:nvSpPr>
        <xdr:cNvPr id="375" name="テキスト ボックス 374"/>
        <xdr:cNvSpPr txBox="1"/>
      </xdr:nvSpPr>
      <xdr:spPr>
        <a:xfrm>
          <a:off x="6737428"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1" name="直線コネクタ 400"/>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2"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3" name="直線コネクタ 402"/>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4"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5" name="直線コネクタ 404"/>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93963</xdr:rowOff>
    </xdr:from>
    <xdr:to>
      <xdr:col>55</xdr:col>
      <xdr:colOff>0</xdr:colOff>
      <xdr:row>79</xdr:row>
      <xdr:rowOff>78991</xdr:rowOff>
    </xdr:to>
    <xdr:cxnSp macro="">
      <xdr:nvCxnSpPr>
        <xdr:cNvPr id="406" name="直線コネクタ 405"/>
        <xdr:cNvCxnSpPr/>
      </xdr:nvCxnSpPr>
      <xdr:spPr>
        <a:xfrm flipV="1">
          <a:off x="9639300" y="13467063"/>
          <a:ext cx="838200" cy="15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7"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8" name="フローチャート: 判断 407"/>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78991</xdr:rowOff>
    </xdr:from>
    <xdr:to>
      <xdr:col>50</xdr:col>
      <xdr:colOff>114300</xdr:colOff>
      <xdr:row>79</xdr:row>
      <xdr:rowOff>80280</xdr:rowOff>
    </xdr:to>
    <xdr:cxnSp macro="">
      <xdr:nvCxnSpPr>
        <xdr:cNvPr id="409" name="直線コネクタ 408"/>
        <xdr:cNvCxnSpPr/>
      </xdr:nvCxnSpPr>
      <xdr:spPr>
        <a:xfrm flipV="1">
          <a:off x="8750300" y="13623541"/>
          <a:ext cx="88900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10" name="フローチャート: 判断 409"/>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1" name="テキスト ボックス 410"/>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80280</xdr:rowOff>
    </xdr:from>
    <xdr:to>
      <xdr:col>45</xdr:col>
      <xdr:colOff>177800</xdr:colOff>
      <xdr:row>79</xdr:row>
      <xdr:rowOff>89702</xdr:rowOff>
    </xdr:to>
    <xdr:cxnSp macro="">
      <xdr:nvCxnSpPr>
        <xdr:cNvPr id="412" name="直線コネクタ 411"/>
        <xdr:cNvCxnSpPr/>
      </xdr:nvCxnSpPr>
      <xdr:spPr>
        <a:xfrm flipV="1">
          <a:off x="7861300" y="13624830"/>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3" name="フローチャート: 判断 412"/>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4" name="テキスト ボックス 413"/>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89702</xdr:rowOff>
    </xdr:from>
    <xdr:to>
      <xdr:col>41</xdr:col>
      <xdr:colOff>50800</xdr:colOff>
      <xdr:row>79</xdr:row>
      <xdr:rowOff>90094</xdr:rowOff>
    </xdr:to>
    <xdr:cxnSp macro="">
      <xdr:nvCxnSpPr>
        <xdr:cNvPr id="415" name="直線コネクタ 414"/>
        <xdr:cNvCxnSpPr/>
      </xdr:nvCxnSpPr>
      <xdr:spPr>
        <a:xfrm flipV="1">
          <a:off x="6972300" y="1363425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6" name="フローチャート: 判断 415"/>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7" name="テキスト ボックス 416"/>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8" name="フローチャート: 判断 417"/>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9" name="テキスト ボックス 418"/>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43163</xdr:rowOff>
    </xdr:from>
    <xdr:to>
      <xdr:col>55</xdr:col>
      <xdr:colOff>50800</xdr:colOff>
      <xdr:row>78</xdr:row>
      <xdr:rowOff>144763</xdr:rowOff>
    </xdr:to>
    <xdr:sp macro="" textlink="">
      <xdr:nvSpPr>
        <xdr:cNvPr id="425" name="楕円 424"/>
        <xdr:cNvSpPr/>
      </xdr:nvSpPr>
      <xdr:spPr>
        <a:xfrm>
          <a:off x="10426700" y="134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21590</xdr:rowOff>
    </xdr:from>
    <xdr:ext cx="534377" cy="259045"/>
    <xdr:sp macro="" textlink="">
      <xdr:nvSpPr>
        <xdr:cNvPr id="426" name="商工費該当値テキスト"/>
        <xdr:cNvSpPr txBox="1"/>
      </xdr:nvSpPr>
      <xdr:spPr>
        <a:xfrm>
          <a:off x="10528300" y="133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28191</xdr:rowOff>
    </xdr:from>
    <xdr:to>
      <xdr:col>50</xdr:col>
      <xdr:colOff>165100</xdr:colOff>
      <xdr:row>79</xdr:row>
      <xdr:rowOff>129791</xdr:rowOff>
    </xdr:to>
    <xdr:sp macro="" textlink="">
      <xdr:nvSpPr>
        <xdr:cNvPr id="427" name="楕円 426"/>
        <xdr:cNvSpPr/>
      </xdr:nvSpPr>
      <xdr:spPr>
        <a:xfrm>
          <a:off x="9588500" y="135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120918</xdr:rowOff>
    </xdr:from>
    <xdr:ext cx="469744" cy="259045"/>
    <xdr:sp macro="" textlink="">
      <xdr:nvSpPr>
        <xdr:cNvPr id="428" name="テキスト ボックス 427"/>
        <xdr:cNvSpPr txBox="1"/>
      </xdr:nvSpPr>
      <xdr:spPr>
        <a:xfrm>
          <a:off x="9404428" y="1366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29480</xdr:rowOff>
    </xdr:from>
    <xdr:to>
      <xdr:col>46</xdr:col>
      <xdr:colOff>38100</xdr:colOff>
      <xdr:row>79</xdr:row>
      <xdr:rowOff>131080</xdr:rowOff>
    </xdr:to>
    <xdr:sp macro="" textlink="">
      <xdr:nvSpPr>
        <xdr:cNvPr id="429" name="楕円 428"/>
        <xdr:cNvSpPr/>
      </xdr:nvSpPr>
      <xdr:spPr>
        <a:xfrm>
          <a:off x="8699500" y="135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122207</xdr:rowOff>
    </xdr:from>
    <xdr:ext cx="469744" cy="259045"/>
    <xdr:sp macro="" textlink="">
      <xdr:nvSpPr>
        <xdr:cNvPr id="430" name="テキスト ボックス 429"/>
        <xdr:cNvSpPr txBox="1"/>
      </xdr:nvSpPr>
      <xdr:spPr>
        <a:xfrm>
          <a:off x="8515428" y="13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38902</xdr:rowOff>
    </xdr:from>
    <xdr:to>
      <xdr:col>41</xdr:col>
      <xdr:colOff>101600</xdr:colOff>
      <xdr:row>79</xdr:row>
      <xdr:rowOff>140502</xdr:rowOff>
    </xdr:to>
    <xdr:sp macro="" textlink="">
      <xdr:nvSpPr>
        <xdr:cNvPr id="431" name="楕円 430"/>
        <xdr:cNvSpPr/>
      </xdr:nvSpPr>
      <xdr:spPr>
        <a:xfrm>
          <a:off x="7810500" y="135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131629</xdr:rowOff>
    </xdr:from>
    <xdr:ext cx="378565" cy="259045"/>
    <xdr:sp macro="" textlink="">
      <xdr:nvSpPr>
        <xdr:cNvPr id="432" name="テキスト ボックス 431"/>
        <xdr:cNvSpPr txBox="1"/>
      </xdr:nvSpPr>
      <xdr:spPr>
        <a:xfrm>
          <a:off x="7672017" y="13676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39294</xdr:rowOff>
    </xdr:from>
    <xdr:to>
      <xdr:col>36</xdr:col>
      <xdr:colOff>165100</xdr:colOff>
      <xdr:row>79</xdr:row>
      <xdr:rowOff>140894</xdr:rowOff>
    </xdr:to>
    <xdr:sp macro="" textlink="">
      <xdr:nvSpPr>
        <xdr:cNvPr id="433" name="楕円 432"/>
        <xdr:cNvSpPr/>
      </xdr:nvSpPr>
      <xdr:spPr>
        <a:xfrm>
          <a:off x="6921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132021</xdr:rowOff>
    </xdr:from>
    <xdr:ext cx="378565" cy="259045"/>
    <xdr:sp macro="" textlink="">
      <xdr:nvSpPr>
        <xdr:cNvPr id="434" name="テキスト ボックス 433"/>
        <xdr:cNvSpPr txBox="1"/>
      </xdr:nvSpPr>
      <xdr:spPr>
        <a:xfrm>
          <a:off x="6783017" y="1367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8" name="直線コネクタ 457"/>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9" name="土木費最小値テキスト"/>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60" name="直線コネクタ 459"/>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1" name="土木費最大値テキスト"/>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2" name="直線コネクタ 461"/>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21772</xdr:rowOff>
    </xdr:from>
    <xdr:to>
      <xdr:col>55</xdr:col>
      <xdr:colOff>0</xdr:colOff>
      <xdr:row>98</xdr:row>
      <xdr:rowOff>28479</xdr:rowOff>
    </xdr:to>
    <xdr:cxnSp macro="">
      <xdr:nvCxnSpPr>
        <xdr:cNvPr id="463" name="直線コネクタ 462"/>
        <xdr:cNvCxnSpPr/>
      </xdr:nvCxnSpPr>
      <xdr:spPr>
        <a:xfrm flipV="1">
          <a:off x="9639300" y="16823872"/>
          <a:ext cx="8382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4" name="土木費平均値テキスト"/>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5" name="フローチャート: 判断 464"/>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18047</xdr:rowOff>
    </xdr:from>
    <xdr:to>
      <xdr:col>50</xdr:col>
      <xdr:colOff>114300</xdr:colOff>
      <xdr:row>98</xdr:row>
      <xdr:rowOff>28479</xdr:rowOff>
    </xdr:to>
    <xdr:cxnSp macro="">
      <xdr:nvCxnSpPr>
        <xdr:cNvPr id="466" name="直線コネクタ 465"/>
        <xdr:cNvCxnSpPr/>
      </xdr:nvCxnSpPr>
      <xdr:spPr>
        <a:xfrm>
          <a:off x="8750300" y="16820147"/>
          <a:ext cx="889000" cy="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7" name="フローチャート: 判断 466"/>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8" name="テキスト ボックス 467"/>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18047</xdr:rowOff>
    </xdr:from>
    <xdr:to>
      <xdr:col>45</xdr:col>
      <xdr:colOff>177800</xdr:colOff>
      <xdr:row>98</xdr:row>
      <xdr:rowOff>19152</xdr:rowOff>
    </xdr:to>
    <xdr:cxnSp macro="">
      <xdr:nvCxnSpPr>
        <xdr:cNvPr id="469" name="直線コネクタ 468"/>
        <xdr:cNvCxnSpPr/>
      </xdr:nvCxnSpPr>
      <xdr:spPr>
        <a:xfrm flipV="1">
          <a:off x="7861300" y="16820147"/>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70" name="フローチャート: 判断 469"/>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1" name="テキスト ボックス 470"/>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19152</xdr:rowOff>
    </xdr:from>
    <xdr:to>
      <xdr:col>41</xdr:col>
      <xdr:colOff>50800</xdr:colOff>
      <xdr:row>98</xdr:row>
      <xdr:rowOff>34475</xdr:rowOff>
    </xdr:to>
    <xdr:cxnSp macro="">
      <xdr:nvCxnSpPr>
        <xdr:cNvPr id="472" name="直線コネクタ 471"/>
        <xdr:cNvCxnSpPr/>
      </xdr:nvCxnSpPr>
      <xdr:spPr>
        <a:xfrm flipV="1">
          <a:off x="6972300" y="16821252"/>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3" name="フローチャート: 判断 472"/>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4" name="テキスト ボックス 473"/>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5" name="フローチャート: 判断 474"/>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6" name="テキスト ボックス 475"/>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142422</xdr:rowOff>
    </xdr:from>
    <xdr:to>
      <xdr:col>55</xdr:col>
      <xdr:colOff>50800</xdr:colOff>
      <xdr:row>98</xdr:row>
      <xdr:rowOff>72572</xdr:rowOff>
    </xdr:to>
    <xdr:sp macro="" textlink="">
      <xdr:nvSpPr>
        <xdr:cNvPr id="482" name="楕円 481"/>
        <xdr:cNvSpPr/>
      </xdr:nvSpPr>
      <xdr:spPr>
        <a:xfrm>
          <a:off x="10426700" y="167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57349</xdr:rowOff>
    </xdr:from>
    <xdr:ext cx="534377" cy="259045"/>
    <xdr:sp macro="" textlink="">
      <xdr:nvSpPr>
        <xdr:cNvPr id="483" name="土木費該当値テキスト"/>
        <xdr:cNvSpPr txBox="1"/>
      </xdr:nvSpPr>
      <xdr:spPr>
        <a:xfrm>
          <a:off x="10528300" y="166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149129</xdr:rowOff>
    </xdr:from>
    <xdr:to>
      <xdr:col>50</xdr:col>
      <xdr:colOff>165100</xdr:colOff>
      <xdr:row>98</xdr:row>
      <xdr:rowOff>79279</xdr:rowOff>
    </xdr:to>
    <xdr:sp macro="" textlink="">
      <xdr:nvSpPr>
        <xdr:cNvPr id="484" name="楕円 483"/>
        <xdr:cNvSpPr/>
      </xdr:nvSpPr>
      <xdr:spPr>
        <a:xfrm>
          <a:off x="9588500" y="167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70406</xdr:rowOff>
    </xdr:from>
    <xdr:ext cx="534377" cy="259045"/>
    <xdr:sp macro="" textlink="">
      <xdr:nvSpPr>
        <xdr:cNvPr id="485" name="テキスト ボックス 484"/>
        <xdr:cNvSpPr txBox="1"/>
      </xdr:nvSpPr>
      <xdr:spPr>
        <a:xfrm>
          <a:off x="9372111" y="168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138697</xdr:rowOff>
    </xdr:from>
    <xdr:to>
      <xdr:col>46</xdr:col>
      <xdr:colOff>38100</xdr:colOff>
      <xdr:row>98</xdr:row>
      <xdr:rowOff>68847</xdr:rowOff>
    </xdr:to>
    <xdr:sp macro="" textlink="">
      <xdr:nvSpPr>
        <xdr:cNvPr id="486" name="楕円 485"/>
        <xdr:cNvSpPr/>
      </xdr:nvSpPr>
      <xdr:spPr>
        <a:xfrm>
          <a:off x="86995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59974</xdr:rowOff>
    </xdr:from>
    <xdr:ext cx="534377" cy="259045"/>
    <xdr:sp macro="" textlink="">
      <xdr:nvSpPr>
        <xdr:cNvPr id="487" name="テキスト ボックス 486"/>
        <xdr:cNvSpPr txBox="1"/>
      </xdr:nvSpPr>
      <xdr:spPr>
        <a:xfrm>
          <a:off x="8483111" y="168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139802</xdr:rowOff>
    </xdr:from>
    <xdr:to>
      <xdr:col>41</xdr:col>
      <xdr:colOff>101600</xdr:colOff>
      <xdr:row>98</xdr:row>
      <xdr:rowOff>69952</xdr:rowOff>
    </xdr:to>
    <xdr:sp macro="" textlink="">
      <xdr:nvSpPr>
        <xdr:cNvPr id="488" name="楕円 487"/>
        <xdr:cNvSpPr/>
      </xdr:nvSpPr>
      <xdr:spPr>
        <a:xfrm>
          <a:off x="7810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61079</xdr:rowOff>
    </xdr:from>
    <xdr:ext cx="534377" cy="259045"/>
    <xdr:sp macro="" textlink="">
      <xdr:nvSpPr>
        <xdr:cNvPr id="489" name="テキスト ボックス 488"/>
        <xdr:cNvSpPr txBox="1"/>
      </xdr:nvSpPr>
      <xdr:spPr>
        <a:xfrm>
          <a:off x="7594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155125</xdr:rowOff>
    </xdr:from>
    <xdr:to>
      <xdr:col>36</xdr:col>
      <xdr:colOff>165100</xdr:colOff>
      <xdr:row>98</xdr:row>
      <xdr:rowOff>85275</xdr:rowOff>
    </xdr:to>
    <xdr:sp macro="" textlink="">
      <xdr:nvSpPr>
        <xdr:cNvPr id="490" name="楕円 489"/>
        <xdr:cNvSpPr/>
      </xdr:nvSpPr>
      <xdr:spPr>
        <a:xfrm>
          <a:off x="6921500" y="167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76402</xdr:rowOff>
    </xdr:from>
    <xdr:ext cx="534377" cy="259045"/>
    <xdr:sp macro="" textlink="">
      <xdr:nvSpPr>
        <xdr:cNvPr id="491" name="テキスト ボックス 490"/>
        <xdr:cNvSpPr txBox="1"/>
      </xdr:nvSpPr>
      <xdr:spPr>
        <a:xfrm>
          <a:off x="6705111" y="168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8" name="直線コネクタ 517"/>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9"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20" name="直線コネクタ 519"/>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1"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2" name="直線コネクタ 521"/>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162332</xdr:rowOff>
    </xdr:from>
    <xdr:to>
      <xdr:col>85</xdr:col>
      <xdr:colOff>127000</xdr:colOff>
      <xdr:row>35</xdr:row>
      <xdr:rowOff>15211</xdr:rowOff>
    </xdr:to>
    <xdr:cxnSp macro="">
      <xdr:nvCxnSpPr>
        <xdr:cNvPr id="523" name="直線コネクタ 522"/>
        <xdr:cNvCxnSpPr/>
      </xdr:nvCxnSpPr>
      <xdr:spPr>
        <a:xfrm flipV="1">
          <a:off x="15481300" y="5991632"/>
          <a:ext cx="8382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4" name="消防費平均値テキスト"/>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5" name="フローチャート: 判断 524"/>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15211</xdr:rowOff>
    </xdr:from>
    <xdr:to>
      <xdr:col>81</xdr:col>
      <xdr:colOff>50800</xdr:colOff>
      <xdr:row>35</xdr:row>
      <xdr:rowOff>57437</xdr:rowOff>
    </xdr:to>
    <xdr:cxnSp macro="">
      <xdr:nvCxnSpPr>
        <xdr:cNvPr id="526" name="直線コネクタ 525"/>
        <xdr:cNvCxnSpPr/>
      </xdr:nvCxnSpPr>
      <xdr:spPr>
        <a:xfrm flipV="1">
          <a:off x="14592300" y="6015961"/>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7" name="フローチャート: 判断 526"/>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8" name="テキスト ボックス 527"/>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57437</xdr:rowOff>
    </xdr:from>
    <xdr:to>
      <xdr:col>76</xdr:col>
      <xdr:colOff>114300</xdr:colOff>
      <xdr:row>35</xdr:row>
      <xdr:rowOff>139178</xdr:rowOff>
    </xdr:to>
    <xdr:cxnSp macro="">
      <xdr:nvCxnSpPr>
        <xdr:cNvPr id="529" name="直線コネクタ 528"/>
        <xdr:cNvCxnSpPr/>
      </xdr:nvCxnSpPr>
      <xdr:spPr>
        <a:xfrm flipV="1">
          <a:off x="13703300" y="6058187"/>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30" name="フローチャート: 判断 529"/>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4331</xdr:rowOff>
    </xdr:from>
    <xdr:ext cx="534377" cy="259045"/>
    <xdr:sp macro="" textlink="">
      <xdr:nvSpPr>
        <xdr:cNvPr id="531" name="テキスト ボックス 530"/>
        <xdr:cNvSpPr txBox="1"/>
      </xdr:nvSpPr>
      <xdr:spPr>
        <a:xfrm>
          <a:off x="14325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120498</xdr:rowOff>
    </xdr:from>
    <xdr:to>
      <xdr:col>71</xdr:col>
      <xdr:colOff>177800</xdr:colOff>
      <xdr:row>35</xdr:row>
      <xdr:rowOff>139178</xdr:rowOff>
    </xdr:to>
    <xdr:cxnSp macro="">
      <xdr:nvCxnSpPr>
        <xdr:cNvPr id="532" name="直線コネクタ 531"/>
        <xdr:cNvCxnSpPr/>
      </xdr:nvCxnSpPr>
      <xdr:spPr>
        <a:xfrm>
          <a:off x="12814300" y="6121248"/>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3" name="フローチャート: 判断 532"/>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35976</xdr:rowOff>
    </xdr:from>
    <xdr:ext cx="534377" cy="259045"/>
    <xdr:sp macro="" textlink="">
      <xdr:nvSpPr>
        <xdr:cNvPr id="534" name="テキスト ボックス 533"/>
        <xdr:cNvSpPr txBox="1"/>
      </xdr:nvSpPr>
      <xdr:spPr>
        <a:xfrm>
          <a:off x="13436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5" name="フローチャート: 判断 534"/>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83199</xdr:rowOff>
    </xdr:from>
    <xdr:ext cx="534377" cy="259045"/>
    <xdr:sp macro="" textlink="">
      <xdr:nvSpPr>
        <xdr:cNvPr id="536" name="テキスト ボックス 535"/>
        <xdr:cNvSpPr txBox="1"/>
      </xdr:nvSpPr>
      <xdr:spPr>
        <a:xfrm>
          <a:off x="12547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111532</xdr:rowOff>
    </xdr:from>
    <xdr:to>
      <xdr:col>85</xdr:col>
      <xdr:colOff>177800</xdr:colOff>
      <xdr:row>35</xdr:row>
      <xdr:rowOff>41682</xdr:rowOff>
    </xdr:to>
    <xdr:sp macro="" textlink="">
      <xdr:nvSpPr>
        <xdr:cNvPr id="542" name="楕円 541"/>
        <xdr:cNvSpPr/>
      </xdr:nvSpPr>
      <xdr:spPr>
        <a:xfrm>
          <a:off x="16268700" y="59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134409</xdr:rowOff>
    </xdr:from>
    <xdr:ext cx="534377" cy="259045"/>
    <xdr:sp macro="" textlink="">
      <xdr:nvSpPr>
        <xdr:cNvPr id="543" name="消防費該当値テキスト"/>
        <xdr:cNvSpPr txBox="1"/>
      </xdr:nvSpPr>
      <xdr:spPr>
        <a:xfrm>
          <a:off x="16370300" y="579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135861</xdr:rowOff>
    </xdr:from>
    <xdr:to>
      <xdr:col>81</xdr:col>
      <xdr:colOff>101600</xdr:colOff>
      <xdr:row>35</xdr:row>
      <xdr:rowOff>66011</xdr:rowOff>
    </xdr:to>
    <xdr:sp macro="" textlink="">
      <xdr:nvSpPr>
        <xdr:cNvPr id="544" name="楕円 543"/>
        <xdr:cNvSpPr/>
      </xdr:nvSpPr>
      <xdr:spPr>
        <a:xfrm>
          <a:off x="15430500" y="59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82538</xdr:rowOff>
    </xdr:from>
    <xdr:ext cx="534377" cy="259045"/>
    <xdr:sp macro="" textlink="">
      <xdr:nvSpPr>
        <xdr:cNvPr id="545" name="テキスト ボックス 544"/>
        <xdr:cNvSpPr txBox="1"/>
      </xdr:nvSpPr>
      <xdr:spPr>
        <a:xfrm>
          <a:off x="15214111" y="574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6637</xdr:rowOff>
    </xdr:from>
    <xdr:to>
      <xdr:col>76</xdr:col>
      <xdr:colOff>165100</xdr:colOff>
      <xdr:row>35</xdr:row>
      <xdr:rowOff>108237</xdr:rowOff>
    </xdr:to>
    <xdr:sp macro="" textlink="">
      <xdr:nvSpPr>
        <xdr:cNvPr id="546" name="楕円 545"/>
        <xdr:cNvSpPr/>
      </xdr:nvSpPr>
      <xdr:spPr>
        <a:xfrm>
          <a:off x="14541500" y="60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124764</xdr:rowOff>
    </xdr:from>
    <xdr:ext cx="534377" cy="259045"/>
    <xdr:sp macro="" textlink="">
      <xdr:nvSpPr>
        <xdr:cNvPr id="547" name="テキスト ボックス 546"/>
        <xdr:cNvSpPr txBox="1"/>
      </xdr:nvSpPr>
      <xdr:spPr>
        <a:xfrm>
          <a:off x="14325111" y="578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88378</xdr:rowOff>
    </xdr:from>
    <xdr:to>
      <xdr:col>72</xdr:col>
      <xdr:colOff>38100</xdr:colOff>
      <xdr:row>36</xdr:row>
      <xdr:rowOff>18528</xdr:rowOff>
    </xdr:to>
    <xdr:sp macro="" textlink="">
      <xdr:nvSpPr>
        <xdr:cNvPr id="548" name="楕円 547"/>
        <xdr:cNvSpPr/>
      </xdr:nvSpPr>
      <xdr:spPr>
        <a:xfrm>
          <a:off x="13652500" y="60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35055</xdr:rowOff>
    </xdr:from>
    <xdr:ext cx="534377" cy="259045"/>
    <xdr:sp macro="" textlink="">
      <xdr:nvSpPr>
        <xdr:cNvPr id="549" name="テキスト ボックス 548"/>
        <xdr:cNvSpPr txBox="1"/>
      </xdr:nvSpPr>
      <xdr:spPr>
        <a:xfrm>
          <a:off x="13436111" y="58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69698</xdr:rowOff>
    </xdr:from>
    <xdr:to>
      <xdr:col>67</xdr:col>
      <xdr:colOff>101600</xdr:colOff>
      <xdr:row>35</xdr:row>
      <xdr:rowOff>171298</xdr:rowOff>
    </xdr:to>
    <xdr:sp macro="" textlink="">
      <xdr:nvSpPr>
        <xdr:cNvPr id="550" name="楕円 549"/>
        <xdr:cNvSpPr/>
      </xdr:nvSpPr>
      <xdr:spPr>
        <a:xfrm>
          <a:off x="12763500" y="60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16375</xdr:rowOff>
    </xdr:from>
    <xdr:ext cx="534377" cy="259045"/>
    <xdr:sp macro="" textlink="">
      <xdr:nvSpPr>
        <xdr:cNvPr id="551" name="テキスト ボックス 550"/>
        <xdr:cNvSpPr txBox="1"/>
      </xdr:nvSpPr>
      <xdr:spPr>
        <a:xfrm>
          <a:off x="12547111" y="584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3" name="テキスト ボックス 56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7" name="テキスト ボックス 56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5" name="直線コネクタ 574"/>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6"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7" name="直線コネクタ 576"/>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8"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9" name="直線コネクタ 578"/>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40297</xdr:rowOff>
    </xdr:from>
    <xdr:to>
      <xdr:col>85</xdr:col>
      <xdr:colOff>127000</xdr:colOff>
      <xdr:row>57</xdr:row>
      <xdr:rowOff>58364</xdr:rowOff>
    </xdr:to>
    <xdr:cxnSp macro="">
      <xdr:nvCxnSpPr>
        <xdr:cNvPr id="580" name="直線コネクタ 579"/>
        <xdr:cNvCxnSpPr/>
      </xdr:nvCxnSpPr>
      <xdr:spPr>
        <a:xfrm flipV="1">
          <a:off x="15481300" y="9812947"/>
          <a:ext cx="8382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1"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2" name="フローチャート: 判断 581"/>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58364</xdr:rowOff>
    </xdr:from>
    <xdr:to>
      <xdr:col>81</xdr:col>
      <xdr:colOff>50800</xdr:colOff>
      <xdr:row>57</xdr:row>
      <xdr:rowOff>82840</xdr:rowOff>
    </xdr:to>
    <xdr:cxnSp macro="">
      <xdr:nvCxnSpPr>
        <xdr:cNvPr id="583" name="直線コネクタ 582"/>
        <xdr:cNvCxnSpPr/>
      </xdr:nvCxnSpPr>
      <xdr:spPr>
        <a:xfrm flipV="1">
          <a:off x="14592300" y="9831014"/>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4" name="フローチャート: 判断 583"/>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5" name="テキスト ボックス 584"/>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82840</xdr:rowOff>
    </xdr:from>
    <xdr:to>
      <xdr:col>76</xdr:col>
      <xdr:colOff>114300</xdr:colOff>
      <xdr:row>57</xdr:row>
      <xdr:rowOff>119461</xdr:rowOff>
    </xdr:to>
    <xdr:cxnSp macro="">
      <xdr:nvCxnSpPr>
        <xdr:cNvPr id="586" name="直線コネクタ 585"/>
        <xdr:cNvCxnSpPr/>
      </xdr:nvCxnSpPr>
      <xdr:spPr>
        <a:xfrm flipV="1">
          <a:off x="13703300" y="9855490"/>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7" name="フローチャート: 判断 586"/>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8" name="テキスト ボックス 587"/>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118097</xdr:rowOff>
    </xdr:from>
    <xdr:to>
      <xdr:col>71</xdr:col>
      <xdr:colOff>177800</xdr:colOff>
      <xdr:row>57</xdr:row>
      <xdr:rowOff>119461</xdr:rowOff>
    </xdr:to>
    <xdr:cxnSp macro="">
      <xdr:nvCxnSpPr>
        <xdr:cNvPr id="589" name="直線コネクタ 588"/>
        <xdr:cNvCxnSpPr/>
      </xdr:nvCxnSpPr>
      <xdr:spPr>
        <a:xfrm>
          <a:off x="12814300" y="9890747"/>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90" name="フローチャート: 判断 589"/>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91" name="テキスト ボックス 590"/>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2" name="フローチャート: 判断 591"/>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3" name="テキスト ボックス 592"/>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160947</xdr:rowOff>
    </xdr:from>
    <xdr:to>
      <xdr:col>85</xdr:col>
      <xdr:colOff>177800</xdr:colOff>
      <xdr:row>57</xdr:row>
      <xdr:rowOff>91097</xdr:rowOff>
    </xdr:to>
    <xdr:sp macro="" textlink="">
      <xdr:nvSpPr>
        <xdr:cNvPr id="599" name="楕円 598"/>
        <xdr:cNvSpPr/>
      </xdr:nvSpPr>
      <xdr:spPr>
        <a:xfrm>
          <a:off x="16268700" y="97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75874</xdr:rowOff>
    </xdr:from>
    <xdr:ext cx="534377" cy="259045"/>
    <xdr:sp macro="" textlink="">
      <xdr:nvSpPr>
        <xdr:cNvPr id="600" name="教育費該当値テキスト"/>
        <xdr:cNvSpPr txBox="1"/>
      </xdr:nvSpPr>
      <xdr:spPr>
        <a:xfrm>
          <a:off x="16370300" y="96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7564</xdr:rowOff>
    </xdr:from>
    <xdr:to>
      <xdr:col>81</xdr:col>
      <xdr:colOff>101600</xdr:colOff>
      <xdr:row>57</xdr:row>
      <xdr:rowOff>109164</xdr:rowOff>
    </xdr:to>
    <xdr:sp macro="" textlink="">
      <xdr:nvSpPr>
        <xdr:cNvPr id="601" name="楕円 600"/>
        <xdr:cNvSpPr/>
      </xdr:nvSpPr>
      <xdr:spPr>
        <a:xfrm>
          <a:off x="15430500" y="97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100291</xdr:rowOff>
    </xdr:from>
    <xdr:ext cx="534377" cy="259045"/>
    <xdr:sp macro="" textlink="">
      <xdr:nvSpPr>
        <xdr:cNvPr id="602" name="テキスト ボックス 601"/>
        <xdr:cNvSpPr txBox="1"/>
      </xdr:nvSpPr>
      <xdr:spPr>
        <a:xfrm>
          <a:off x="15214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32040</xdr:rowOff>
    </xdr:from>
    <xdr:to>
      <xdr:col>76</xdr:col>
      <xdr:colOff>165100</xdr:colOff>
      <xdr:row>57</xdr:row>
      <xdr:rowOff>133640</xdr:rowOff>
    </xdr:to>
    <xdr:sp macro="" textlink="">
      <xdr:nvSpPr>
        <xdr:cNvPr id="603" name="楕円 602"/>
        <xdr:cNvSpPr/>
      </xdr:nvSpPr>
      <xdr:spPr>
        <a:xfrm>
          <a:off x="14541500" y="98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124767</xdr:rowOff>
    </xdr:from>
    <xdr:ext cx="534377" cy="259045"/>
    <xdr:sp macro="" textlink="">
      <xdr:nvSpPr>
        <xdr:cNvPr id="604" name="テキスト ボックス 603"/>
        <xdr:cNvSpPr txBox="1"/>
      </xdr:nvSpPr>
      <xdr:spPr>
        <a:xfrm>
          <a:off x="14325111" y="989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68661</xdr:rowOff>
    </xdr:from>
    <xdr:to>
      <xdr:col>72</xdr:col>
      <xdr:colOff>38100</xdr:colOff>
      <xdr:row>57</xdr:row>
      <xdr:rowOff>170261</xdr:rowOff>
    </xdr:to>
    <xdr:sp macro="" textlink="">
      <xdr:nvSpPr>
        <xdr:cNvPr id="605" name="楕円 604"/>
        <xdr:cNvSpPr/>
      </xdr:nvSpPr>
      <xdr:spPr>
        <a:xfrm>
          <a:off x="13652500" y="98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161388</xdr:rowOff>
    </xdr:from>
    <xdr:ext cx="534377" cy="259045"/>
    <xdr:sp macro="" textlink="">
      <xdr:nvSpPr>
        <xdr:cNvPr id="606" name="テキスト ボックス 605"/>
        <xdr:cNvSpPr txBox="1"/>
      </xdr:nvSpPr>
      <xdr:spPr>
        <a:xfrm>
          <a:off x="13436111" y="99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67297</xdr:rowOff>
    </xdr:from>
    <xdr:to>
      <xdr:col>67</xdr:col>
      <xdr:colOff>101600</xdr:colOff>
      <xdr:row>57</xdr:row>
      <xdr:rowOff>168897</xdr:rowOff>
    </xdr:to>
    <xdr:sp macro="" textlink="">
      <xdr:nvSpPr>
        <xdr:cNvPr id="607" name="楕円 606"/>
        <xdr:cNvSpPr/>
      </xdr:nvSpPr>
      <xdr:spPr>
        <a:xfrm>
          <a:off x="12763500" y="98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160024</xdr:rowOff>
    </xdr:from>
    <xdr:ext cx="534377" cy="259045"/>
    <xdr:sp macro="" textlink="">
      <xdr:nvSpPr>
        <xdr:cNvPr id="608" name="テキスト ボックス 607"/>
        <xdr:cNvSpPr txBox="1"/>
      </xdr:nvSpPr>
      <xdr:spPr>
        <a:xfrm>
          <a:off x="12547111" y="99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8" name="直線コネクタ 627"/>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9"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1"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2" name="直線コネクタ 631"/>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169715</xdr:rowOff>
    </xdr:from>
    <xdr:to>
      <xdr:col>85</xdr:col>
      <xdr:colOff>127000</xdr:colOff>
      <xdr:row>78</xdr:row>
      <xdr:rowOff>8558</xdr:rowOff>
    </xdr:to>
    <xdr:cxnSp macro="">
      <xdr:nvCxnSpPr>
        <xdr:cNvPr id="633" name="直線コネクタ 632"/>
        <xdr:cNvCxnSpPr/>
      </xdr:nvCxnSpPr>
      <xdr:spPr>
        <a:xfrm flipV="1">
          <a:off x="15481300" y="13371365"/>
          <a:ext cx="8382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4"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5" name="フローチャート: 判断 634"/>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132939</xdr:rowOff>
    </xdr:from>
    <xdr:to>
      <xdr:col>81</xdr:col>
      <xdr:colOff>50800</xdr:colOff>
      <xdr:row>78</xdr:row>
      <xdr:rowOff>8558</xdr:rowOff>
    </xdr:to>
    <xdr:cxnSp macro="">
      <xdr:nvCxnSpPr>
        <xdr:cNvPr id="636" name="直線コネクタ 635"/>
        <xdr:cNvCxnSpPr/>
      </xdr:nvCxnSpPr>
      <xdr:spPr>
        <a:xfrm>
          <a:off x="14592300" y="13334589"/>
          <a:ext cx="889000" cy="4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7" name="フローチャート: 判断 636"/>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8" name="テキスト ボックス 637"/>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132939</xdr:rowOff>
    </xdr:from>
    <xdr:to>
      <xdr:col>76</xdr:col>
      <xdr:colOff>114300</xdr:colOff>
      <xdr:row>78</xdr:row>
      <xdr:rowOff>15199</xdr:rowOff>
    </xdr:to>
    <xdr:cxnSp macro="">
      <xdr:nvCxnSpPr>
        <xdr:cNvPr id="639" name="直線コネクタ 638"/>
        <xdr:cNvCxnSpPr/>
      </xdr:nvCxnSpPr>
      <xdr:spPr>
        <a:xfrm flipV="1">
          <a:off x="13703300" y="13334589"/>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40" name="フローチャート: 判断 639"/>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1" name="テキスト ボックス 640"/>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15199</xdr:rowOff>
    </xdr:from>
    <xdr:to>
      <xdr:col>71</xdr:col>
      <xdr:colOff>177800</xdr:colOff>
      <xdr:row>78</xdr:row>
      <xdr:rowOff>22600</xdr:rowOff>
    </xdr:to>
    <xdr:cxnSp macro="">
      <xdr:nvCxnSpPr>
        <xdr:cNvPr id="642" name="直線コネクタ 641"/>
        <xdr:cNvCxnSpPr/>
      </xdr:nvCxnSpPr>
      <xdr:spPr>
        <a:xfrm flipV="1">
          <a:off x="12814300" y="13388299"/>
          <a:ext cx="8890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3" name="フローチャート: 判断 642"/>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4" name="テキスト ボックス 643"/>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5" name="フローチャート: 判断 644"/>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6" name="テキスト ボックス 645"/>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118915</xdr:rowOff>
    </xdr:from>
    <xdr:to>
      <xdr:col>85</xdr:col>
      <xdr:colOff>177800</xdr:colOff>
      <xdr:row>78</xdr:row>
      <xdr:rowOff>49065</xdr:rowOff>
    </xdr:to>
    <xdr:sp macro="" textlink="">
      <xdr:nvSpPr>
        <xdr:cNvPr id="652" name="楕円 651"/>
        <xdr:cNvSpPr/>
      </xdr:nvSpPr>
      <xdr:spPr>
        <a:xfrm>
          <a:off x="16268700" y="1332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3" name="災害復旧費該当値テキスト"/>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129208</xdr:rowOff>
    </xdr:from>
    <xdr:to>
      <xdr:col>81</xdr:col>
      <xdr:colOff>101600</xdr:colOff>
      <xdr:row>78</xdr:row>
      <xdr:rowOff>59358</xdr:rowOff>
    </xdr:to>
    <xdr:sp macro="" textlink="">
      <xdr:nvSpPr>
        <xdr:cNvPr id="654" name="楕円 653"/>
        <xdr:cNvSpPr/>
      </xdr:nvSpPr>
      <xdr:spPr>
        <a:xfrm>
          <a:off x="15430500" y="133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50485</xdr:rowOff>
    </xdr:from>
    <xdr:ext cx="469744" cy="259045"/>
    <xdr:sp macro="" textlink="">
      <xdr:nvSpPr>
        <xdr:cNvPr id="655" name="テキスト ボックス 654"/>
        <xdr:cNvSpPr txBox="1"/>
      </xdr:nvSpPr>
      <xdr:spPr>
        <a:xfrm>
          <a:off x="15246428" y="1342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82139</xdr:rowOff>
    </xdr:from>
    <xdr:to>
      <xdr:col>76</xdr:col>
      <xdr:colOff>165100</xdr:colOff>
      <xdr:row>78</xdr:row>
      <xdr:rowOff>12289</xdr:rowOff>
    </xdr:to>
    <xdr:sp macro="" textlink="">
      <xdr:nvSpPr>
        <xdr:cNvPr id="656" name="楕円 655"/>
        <xdr:cNvSpPr/>
      </xdr:nvSpPr>
      <xdr:spPr>
        <a:xfrm>
          <a:off x="14541500" y="132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28816</xdr:rowOff>
    </xdr:from>
    <xdr:ext cx="534377" cy="259045"/>
    <xdr:sp macro="" textlink="">
      <xdr:nvSpPr>
        <xdr:cNvPr id="657" name="テキスト ボックス 656"/>
        <xdr:cNvSpPr txBox="1"/>
      </xdr:nvSpPr>
      <xdr:spPr>
        <a:xfrm>
          <a:off x="14325111" y="1305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135849</xdr:rowOff>
    </xdr:from>
    <xdr:to>
      <xdr:col>72</xdr:col>
      <xdr:colOff>38100</xdr:colOff>
      <xdr:row>78</xdr:row>
      <xdr:rowOff>65999</xdr:rowOff>
    </xdr:to>
    <xdr:sp macro="" textlink="">
      <xdr:nvSpPr>
        <xdr:cNvPr id="658" name="楕円 657"/>
        <xdr:cNvSpPr/>
      </xdr:nvSpPr>
      <xdr:spPr>
        <a:xfrm>
          <a:off x="13652500" y="133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82526</xdr:rowOff>
    </xdr:from>
    <xdr:ext cx="469744" cy="259045"/>
    <xdr:sp macro="" textlink="">
      <xdr:nvSpPr>
        <xdr:cNvPr id="659" name="テキスト ボックス 658"/>
        <xdr:cNvSpPr txBox="1"/>
      </xdr:nvSpPr>
      <xdr:spPr>
        <a:xfrm>
          <a:off x="13468428" y="1311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143250</xdr:rowOff>
    </xdr:from>
    <xdr:to>
      <xdr:col>67</xdr:col>
      <xdr:colOff>101600</xdr:colOff>
      <xdr:row>78</xdr:row>
      <xdr:rowOff>73400</xdr:rowOff>
    </xdr:to>
    <xdr:sp macro="" textlink="">
      <xdr:nvSpPr>
        <xdr:cNvPr id="660" name="楕円 659"/>
        <xdr:cNvSpPr/>
      </xdr:nvSpPr>
      <xdr:spPr>
        <a:xfrm>
          <a:off x="12763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64527</xdr:rowOff>
    </xdr:from>
    <xdr:ext cx="378565" cy="259045"/>
    <xdr:sp macro="" textlink="">
      <xdr:nvSpPr>
        <xdr:cNvPr id="661" name="テキスト ボックス 660"/>
        <xdr:cNvSpPr txBox="1"/>
      </xdr:nvSpPr>
      <xdr:spPr>
        <a:xfrm>
          <a:off x="12625017" y="1343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5" name="直線コネクタ 684"/>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6"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7" name="直線コネクタ 686"/>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8"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9" name="直線コネクタ 688"/>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102293</xdr:rowOff>
    </xdr:from>
    <xdr:to>
      <xdr:col>85</xdr:col>
      <xdr:colOff>127000</xdr:colOff>
      <xdr:row>97</xdr:row>
      <xdr:rowOff>110599</xdr:rowOff>
    </xdr:to>
    <xdr:cxnSp macro="">
      <xdr:nvCxnSpPr>
        <xdr:cNvPr id="690" name="直線コネクタ 689"/>
        <xdr:cNvCxnSpPr/>
      </xdr:nvCxnSpPr>
      <xdr:spPr>
        <a:xfrm flipV="1">
          <a:off x="15481300" y="16732943"/>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91"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2" name="フローチャート: 判断 691"/>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110599</xdr:rowOff>
    </xdr:from>
    <xdr:to>
      <xdr:col>81</xdr:col>
      <xdr:colOff>50800</xdr:colOff>
      <xdr:row>97</xdr:row>
      <xdr:rowOff>127592</xdr:rowOff>
    </xdr:to>
    <xdr:cxnSp macro="">
      <xdr:nvCxnSpPr>
        <xdr:cNvPr id="693" name="直線コネクタ 692"/>
        <xdr:cNvCxnSpPr/>
      </xdr:nvCxnSpPr>
      <xdr:spPr>
        <a:xfrm flipV="1">
          <a:off x="14592300" y="1674124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4" name="フローチャート: 判断 693"/>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5" name="テキスト ボックス 694"/>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127592</xdr:rowOff>
    </xdr:from>
    <xdr:to>
      <xdr:col>76</xdr:col>
      <xdr:colOff>114300</xdr:colOff>
      <xdr:row>97</xdr:row>
      <xdr:rowOff>132263</xdr:rowOff>
    </xdr:to>
    <xdr:cxnSp macro="">
      <xdr:nvCxnSpPr>
        <xdr:cNvPr id="696" name="直線コネクタ 695"/>
        <xdr:cNvCxnSpPr/>
      </xdr:nvCxnSpPr>
      <xdr:spPr>
        <a:xfrm flipV="1">
          <a:off x="13703300" y="16758242"/>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7" name="フローチャート: 判断 696"/>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8" name="テキスト ボックス 697"/>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124689</xdr:rowOff>
    </xdr:from>
    <xdr:to>
      <xdr:col>71</xdr:col>
      <xdr:colOff>177800</xdr:colOff>
      <xdr:row>97</xdr:row>
      <xdr:rowOff>132263</xdr:rowOff>
    </xdr:to>
    <xdr:cxnSp macro="">
      <xdr:nvCxnSpPr>
        <xdr:cNvPr id="699" name="直線コネクタ 698"/>
        <xdr:cNvCxnSpPr/>
      </xdr:nvCxnSpPr>
      <xdr:spPr>
        <a:xfrm>
          <a:off x="12814300" y="16755339"/>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700" name="フローチャート: 判断 699"/>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701" name="テキスト ボックス 700"/>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2" name="フローチャート: 判断 701"/>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3" name="テキスト ボックス 702"/>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51493</xdr:rowOff>
    </xdr:from>
    <xdr:to>
      <xdr:col>85</xdr:col>
      <xdr:colOff>177800</xdr:colOff>
      <xdr:row>97</xdr:row>
      <xdr:rowOff>153093</xdr:rowOff>
    </xdr:to>
    <xdr:sp macro="" textlink="">
      <xdr:nvSpPr>
        <xdr:cNvPr id="709" name="楕円 708"/>
        <xdr:cNvSpPr/>
      </xdr:nvSpPr>
      <xdr:spPr>
        <a:xfrm>
          <a:off x="16268700" y="166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29920</xdr:rowOff>
    </xdr:from>
    <xdr:ext cx="534377" cy="259045"/>
    <xdr:sp macro="" textlink="">
      <xdr:nvSpPr>
        <xdr:cNvPr id="710" name="公債費該当値テキスト"/>
        <xdr:cNvSpPr txBox="1"/>
      </xdr:nvSpPr>
      <xdr:spPr>
        <a:xfrm>
          <a:off x="16370300" y="1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59799</xdr:rowOff>
    </xdr:from>
    <xdr:to>
      <xdr:col>81</xdr:col>
      <xdr:colOff>101600</xdr:colOff>
      <xdr:row>97</xdr:row>
      <xdr:rowOff>161399</xdr:rowOff>
    </xdr:to>
    <xdr:sp macro="" textlink="">
      <xdr:nvSpPr>
        <xdr:cNvPr id="711" name="楕円 710"/>
        <xdr:cNvSpPr/>
      </xdr:nvSpPr>
      <xdr:spPr>
        <a:xfrm>
          <a:off x="15430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152526</xdr:rowOff>
    </xdr:from>
    <xdr:ext cx="534377" cy="259045"/>
    <xdr:sp macro="" textlink="">
      <xdr:nvSpPr>
        <xdr:cNvPr id="712" name="テキスト ボックス 711"/>
        <xdr:cNvSpPr txBox="1"/>
      </xdr:nvSpPr>
      <xdr:spPr>
        <a:xfrm>
          <a:off x="15214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76792</xdr:rowOff>
    </xdr:from>
    <xdr:to>
      <xdr:col>76</xdr:col>
      <xdr:colOff>165100</xdr:colOff>
      <xdr:row>98</xdr:row>
      <xdr:rowOff>6942</xdr:rowOff>
    </xdr:to>
    <xdr:sp macro="" textlink="">
      <xdr:nvSpPr>
        <xdr:cNvPr id="713" name="楕円 712"/>
        <xdr:cNvSpPr/>
      </xdr:nvSpPr>
      <xdr:spPr>
        <a:xfrm>
          <a:off x="14541500" y="167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169519</xdr:rowOff>
    </xdr:from>
    <xdr:ext cx="534377" cy="259045"/>
    <xdr:sp macro="" textlink="">
      <xdr:nvSpPr>
        <xdr:cNvPr id="714" name="テキスト ボックス 713"/>
        <xdr:cNvSpPr txBox="1"/>
      </xdr:nvSpPr>
      <xdr:spPr>
        <a:xfrm>
          <a:off x="14325111" y="1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81463</xdr:rowOff>
    </xdr:from>
    <xdr:to>
      <xdr:col>72</xdr:col>
      <xdr:colOff>38100</xdr:colOff>
      <xdr:row>98</xdr:row>
      <xdr:rowOff>11613</xdr:rowOff>
    </xdr:to>
    <xdr:sp macro="" textlink="">
      <xdr:nvSpPr>
        <xdr:cNvPr id="715" name="楕円 714"/>
        <xdr:cNvSpPr/>
      </xdr:nvSpPr>
      <xdr:spPr>
        <a:xfrm>
          <a:off x="13652500" y="167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2740</xdr:rowOff>
    </xdr:from>
    <xdr:ext cx="534377" cy="259045"/>
    <xdr:sp macro="" textlink="">
      <xdr:nvSpPr>
        <xdr:cNvPr id="716" name="テキスト ボックス 715"/>
        <xdr:cNvSpPr txBox="1"/>
      </xdr:nvSpPr>
      <xdr:spPr>
        <a:xfrm>
          <a:off x="13436111" y="1680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73889</xdr:rowOff>
    </xdr:from>
    <xdr:to>
      <xdr:col>67</xdr:col>
      <xdr:colOff>101600</xdr:colOff>
      <xdr:row>98</xdr:row>
      <xdr:rowOff>4039</xdr:rowOff>
    </xdr:to>
    <xdr:sp macro="" textlink="">
      <xdr:nvSpPr>
        <xdr:cNvPr id="717" name="楕円 716"/>
        <xdr:cNvSpPr/>
      </xdr:nvSpPr>
      <xdr:spPr>
        <a:xfrm>
          <a:off x="12763500" y="167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166616</xdr:rowOff>
    </xdr:from>
    <xdr:ext cx="534377" cy="259045"/>
    <xdr:sp macro="" textlink="">
      <xdr:nvSpPr>
        <xdr:cNvPr id="718" name="テキスト ボックス 717"/>
        <xdr:cNvSpPr txBox="1"/>
      </xdr:nvSpPr>
      <xdr:spPr>
        <a:xfrm>
          <a:off x="12547111" y="16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1"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6"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9" name="フローチャート: 判断 748"/>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50" name="テキスト ボックス 749"/>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2" name="フローチャート: 判断 751"/>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3" name="テキスト ボックス 752"/>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5" name="フローチャート: 判断 754"/>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6" name="テキスト ボックス 755"/>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7" name="フローチャート: 判断 756"/>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8" name="テキスト ボックス 757"/>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5"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・議会費、総務費、民生費、商工費が前年度より増加しているのは、新型コロナウイルス感染症対応事業の実施によるところが主な要因である。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・衛生費が前年度より増加しているのは、さくら広域環境衛生組合における施設整備に係る負担金を支出したことが主な要因である。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財政調整基金残高は平成２８年度まで増加傾向にあったものの、平成２９年度以降南和広域医療企業団への負担金が大きく増加したことで、多額の取り崩しを行うこととなり、数年後には基金が枯渇することが懸念され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令和２年度は土地開発公社貸付金から約４億円の返還を受け、財政調整基金へ積み立てたことで残高は増加したものの、今後も多額の取り崩しを行わざるを得ない状況に変わりはない。</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現在は財政健全化に向け、財政調整基金に依存しない財政運営に取り組んでおり、今後は基金取崩を限りなく抑えた財政運営を進めていけるよう、行財政改革をさらに進めていく必要がある。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また、実質収支額については、標準財政規模比で３～５％程度となるのが望ましいとされているが、この範囲を大幅に超過しないように、適正な予算措置と執行に配慮していきたい。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各会計においては、自立した運営を要請しているところであり、料金や保険料の見直し・経費節減により、健全財政を実現できるよう取り組んでいきたい。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0&#36001;&#21209;&#35506;/&#36001;&#25919;&#38306;&#20418;/370&#36001;&#25919;&#29366;&#27841;&#20844;&#34920;/R3(R2&#27770;&#31639;)/&#36001;&#25919;&#29366;&#27841;&#36039;&#26009;&#38598;(&#20844;&#20250;&#35336;&#20998;&#36861;&#21152;)/02&#12304;&#36001;&#25919;&#29366;&#27841;&#36039;&#26009;&#38598;&#12305;_294420_&#22823;&#28096;&#30010;_2020/&#12304;&#36001;&#25919;&#29366;&#27841;&#36039;&#26009;&#38598;&#12305;_294420_&#22823;&#2809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cell r="BQ51"/>
          <cell r="BR51"/>
          <cell r="BS51"/>
          <cell r="BT51"/>
          <cell r="BU51"/>
          <cell r="BV51"/>
          <cell r="BW51"/>
          <cell r="BX51"/>
          <cell r="BY51"/>
          <cell r="BZ51"/>
          <cell r="CA51"/>
          <cell r="CB51"/>
          <cell r="CC51"/>
          <cell r="CD51"/>
          <cell r="CE51"/>
          <cell r="CF51">
            <v>13.5</v>
          </cell>
          <cell r="CG51"/>
          <cell r="CH51"/>
          <cell r="CI51"/>
          <cell r="CJ51"/>
          <cell r="CK51"/>
          <cell r="CL51"/>
          <cell r="CM51"/>
          <cell r="CN51">
            <v>7.1</v>
          </cell>
          <cell r="CO51"/>
          <cell r="CP51"/>
          <cell r="CQ51"/>
          <cell r="CR51"/>
          <cell r="CS51"/>
          <cell r="CT51"/>
          <cell r="CU51"/>
          <cell r="CV51">
            <v>7</v>
          </cell>
          <cell r="CW51"/>
          <cell r="CX51"/>
          <cell r="CY51"/>
          <cell r="CZ51"/>
          <cell r="DA51"/>
          <cell r="DB51"/>
          <cell r="DC51"/>
        </row>
        <row r="53">
          <cell r="BP53">
            <v>56.7</v>
          </cell>
          <cell r="BQ53"/>
          <cell r="BR53"/>
          <cell r="BS53"/>
          <cell r="BT53"/>
          <cell r="BU53"/>
          <cell r="BV53"/>
          <cell r="BW53"/>
          <cell r="BX53">
            <v>58.7</v>
          </cell>
          <cell r="BY53"/>
          <cell r="BZ53"/>
          <cell r="CA53"/>
          <cell r="CB53"/>
          <cell r="CC53"/>
          <cell r="CD53"/>
          <cell r="CE53"/>
          <cell r="CF53">
            <v>60.6</v>
          </cell>
          <cell r="CG53"/>
          <cell r="CH53"/>
          <cell r="CI53"/>
          <cell r="CJ53"/>
          <cell r="CK53"/>
          <cell r="CL53"/>
          <cell r="CM53"/>
          <cell r="CN53">
            <v>62.1</v>
          </cell>
          <cell r="CO53"/>
          <cell r="CP53"/>
          <cell r="CQ53"/>
          <cell r="CR53"/>
          <cell r="CS53"/>
          <cell r="CT53"/>
          <cell r="CU53"/>
          <cell r="CV53">
            <v>63.8</v>
          </cell>
          <cell r="CW53"/>
          <cell r="CX53"/>
          <cell r="CY53"/>
          <cell r="CZ53"/>
          <cell r="DA53"/>
          <cell r="DB53"/>
          <cell r="DC53"/>
        </row>
        <row r="55">
          <cell r="AN55" t="str">
            <v>類似団体内平均値</v>
          </cell>
          <cell r="BP55">
            <v>32.9</v>
          </cell>
          <cell r="BQ55"/>
          <cell r="BR55"/>
          <cell r="BS55"/>
          <cell r="BT55"/>
          <cell r="BU55"/>
          <cell r="BV55"/>
          <cell r="BW55"/>
          <cell r="BX55">
            <v>28.5</v>
          </cell>
          <cell r="BY55"/>
          <cell r="BZ55"/>
          <cell r="CA55"/>
          <cell r="CB55"/>
          <cell r="CC55"/>
          <cell r="CD55"/>
          <cell r="CE55"/>
          <cell r="CF55">
            <v>20.5</v>
          </cell>
          <cell r="CG55"/>
          <cell r="CH55"/>
          <cell r="CI55"/>
          <cell r="CJ55"/>
          <cell r="CK55"/>
          <cell r="CL55"/>
          <cell r="CM55"/>
          <cell r="CN55">
            <v>21.4</v>
          </cell>
          <cell r="CO55"/>
          <cell r="CP55"/>
          <cell r="CQ55"/>
          <cell r="CR55"/>
          <cell r="CS55"/>
          <cell r="CT55"/>
          <cell r="CU55"/>
          <cell r="CV55">
            <v>12.8</v>
          </cell>
          <cell r="CW55"/>
          <cell r="CX55"/>
          <cell r="CY55"/>
          <cell r="CZ55"/>
          <cell r="DA55"/>
          <cell r="DB55"/>
          <cell r="DC55"/>
        </row>
        <row r="57">
          <cell r="BP57">
            <v>57</v>
          </cell>
          <cell r="BQ57"/>
          <cell r="BR57"/>
          <cell r="BS57"/>
          <cell r="BT57"/>
          <cell r="BU57"/>
          <cell r="BV57"/>
          <cell r="BW57"/>
          <cell r="BX57">
            <v>59.7</v>
          </cell>
          <cell r="BY57"/>
          <cell r="BZ57"/>
          <cell r="CA57"/>
          <cell r="CB57"/>
          <cell r="CC57"/>
          <cell r="CD57"/>
          <cell r="CE57"/>
          <cell r="CF57">
            <v>60</v>
          </cell>
          <cell r="CG57"/>
          <cell r="CH57"/>
          <cell r="CI57"/>
          <cell r="CJ57"/>
          <cell r="CK57"/>
          <cell r="CL57"/>
          <cell r="CM57"/>
          <cell r="CN57">
            <v>60.3</v>
          </cell>
          <cell r="CO57"/>
          <cell r="CP57"/>
          <cell r="CQ57"/>
          <cell r="CR57"/>
          <cell r="CS57"/>
          <cell r="CT57"/>
          <cell r="CU57"/>
          <cell r="CV57">
            <v>61</v>
          </cell>
          <cell r="CW57"/>
          <cell r="CX57"/>
          <cell r="CY57"/>
          <cell r="CZ57"/>
          <cell r="DA57"/>
          <cell r="DB57"/>
          <cell r="DC57"/>
        </row>
        <row r="72">
          <cell r="BP72" t="str">
            <v>H28</v>
          </cell>
          <cell r="BX72" t="str">
            <v>H29</v>
          </cell>
          <cell r="CF72" t="str">
            <v>H30</v>
          </cell>
          <cell r="CN72" t="str">
            <v>R01</v>
          </cell>
          <cell r="CV72" t="str">
            <v>R02</v>
          </cell>
        </row>
        <row r="73">
          <cell r="AN73" t="str">
            <v>当該団体値</v>
          </cell>
          <cell r="BP73"/>
          <cell r="BQ73"/>
          <cell r="BR73"/>
          <cell r="BS73"/>
          <cell r="BT73"/>
          <cell r="BU73"/>
          <cell r="BV73"/>
          <cell r="BW73"/>
          <cell r="BX73"/>
          <cell r="BY73"/>
          <cell r="BZ73"/>
          <cell r="CA73"/>
          <cell r="CB73"/>
          <cell r="CC73"/>
          <cell r="CD73"/>
          <cell r="CE73"/>
          <cell r="CF73">
            <v>13.5</v>
          </cell>
          <cell r="CG73"/>
          <cell r="CH73"/>
          <cell r="CI73"/>
          <cell r="CJ73"/>
          <cell r="CK73"/>
          <cell r="CL73"/>
          <cell r="CM73"/>
          <cell r="CN73">
            <v>7.1</v>
          </cell>
          <cell r="CO73"/>
          <cell r="CP73"/>
          <cell r="CQ73"/>
          <cell r="CR73"/>
          <cell r="CS73"/>
          <cell r="CT73"/>
          <cell r="CU73"/>
          <cell r="CV73">
            <v>7</v>
          </cell>
          <cell r="CW73"/>
          <cell r="CX73"/>
          <cell r="CY73"/>
          <cell r="CZ73"/>
          <cell r="DA73"/>
          <cell r="DB73"/>
          <cell r="DC73"/>
        </row>
        <row r="75">
          <cell r="BP75">
            <v>6.6</v>
          </cell>
          <cell r="BQ75"/>
          <cell r="BR75"/>
          <cell r="BS75"/>
          <cell r="BT75"/>
          <cell r="BU75"/>
          <cell r="BV75"/>
          <cell r="BW75"/>
          <cell r="BX75">
            <v>7.7</v>
          </cell>
          <cell r="BY75"/>
          <cell r="BZ75"/>
          <cell r="CA75"/>
          <cell r="CB75"/>
          <cell r="CC75"/>
          <cell r="CD75"/>
          <cell r="CE75"/>
          <cell r="CF75">
            <v>9</v>
          </cell>
          <cell r="CG75"/>
          <cell r="CH75"/>
          <cell r="CI75"/>
          <cell r="CJ75"/>
          <cell r="CK75"/>
          <cell r="CL75"/>
          <cell r="CM75"/>
          <cell r="CN75">
            <v>9.4</v>
          </cell>
          <cell r="CO75"/>
          <cell r="CP75"/>
          <cell r="CQ75"/>
          <cell r="CR75"/>
          <cell r="CS75"/>
          <cell r="CT75"/>
          <cell r="CU75"/>
          <cell r="CV75">
            <v>9.1999999999999993</v>
          </cell>
          <cell r="CW75"/>
          <cell r="CX75"/>
          <cell r="CY75"/>
          <cell r="CZ75"/>
          <cell r="DA75"/>
          <cell r="DB75"/>
          <cell r="DC75"/>
        </row>
        <row r="77">
          <cell r="AN77" t="str">
            <v>類似団体内平均値</v>
          </cell>
          <cell r="BP77">
            <v>32.9</v>
          </cell>
          <cell r="BQ77"/>
          <cell r="BR77"/>
          <cell r="BS77"/>
          <cell r="BT77"/>
          <cell r="BU77"/>
          <cell r="BV77"/>
          <cell r="BW77"/>
          <cell r="BX77">
            <v>28.5</v>
          </cell>
          <cell r="BY77"/>
          <cell r="BZ77"/>
          <cell r="CA77"/>
          <cell r="CB77"/>
          <cell r="CC77"/>
          <cell r="CD77"/>
          <cell r="CE77"/>
          <cell r="CF77">
            <v>20.5</v>
          </cell>
          <cell r="CG77"/>
          <cell r="CH77"/>
          <cell r="CI77"/>
          <cell r="CJ77"/>
          <cell r="CK77"/>
          <cell r="CL77"/>
          <cell r="CM77"/>
          <cell r="CN77">
            <v>21.4</v>
          </cell>
          <cell r="CO77"/>
          <cell r="CP77"/>
          <cell r="CQ77"/>
          <cell r="CR77"/>
          <cell r="CS77"/>
          <cell r="CT77"/>
          <cell r="CU77"/>
          <cell r="CV77">
            <v>12.8</v>
          </cell>
          <cell r="CW77"/>
          <cell r="CX77"/>
          <cell r="CY77"/>
          <cell r="CZ77"/>
          <cell r="DA77"/>
          <cell r="DB77"/>
          <cell r="DC77"/>
        </row>
        <row r="79">
          <cell r="BP79">
            <v>8.1999999999999993</v>
          </cell>
          <cell r="BQ79"/>
          <cell r="BR79"/>
          <cell r="BS79"/>
          <cell r="BT79"/>
          <cell r="BU79"/>
          <cell r="BV79"/>
          <cell r="BW79"/>
          <cell r="BX79">
            <v>8</v>
          </cell>
          <cell r="BY79"/>
          <cell r="BZ79"/>
          <cell r="CA79"/>
          <cell r="CB79"/>
          <cell r="CC79"/>
          <cell r="CD79"/>
          <cell r="CE79"/>
          <cell r="CF79">
            <v>7.9</v>
          </cell>
          <cell r="CG79"/>
          <cell r="CH79"/>
          <cell r="CI79"/>
          <cell r="CJ79"/>
          <cell r="CK79"/>
          <cell r="CL79"/>
          <cell r="CM79"/>
          <cell r="CN79">
            <v>7.7</v>
          </cell>
          <cell r="CO79"/>
          <cell r="CP79"/>
          <cell r="CQ79"/>
          <cell r="CR79"/>
          <cell r="CS79"/>
          <cell r="CT79"/>
          <cell r="CU79"/>
          <cell r="CV79">
            <v>7.3</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10989466</v>
      </c>
      <c r="BO4" s="464"/>
      <c r="BP4" s="464"/>
      <c r="BQ4" s="464"/>
      <c r="BR4" s="464"/>
      <c r="BS4" s="464"/>
      <c r="BT4" s="464"/>
      <c r="BU4" s="465"/>
      <c r="BV4" s="463">
        <v>8005845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v>
      </c>
      <c r="CU4" s="648"/>
      <c r="CV4" s="648"/>
      <c r="CW4" s="648"/>
      <c r="CX4" s="648"/>
      <c r="CY4" s="648"/>
      <c r="CZ4" s="648"/>
      <c r="DA4" s="649"/>
      <c r="DB4" s="647">
        <v>1.1000000000000001</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10308611</v>
      </c>
      <c r="BO5" s="469"/>
      <c r="BP5" s="469"/>
      <c r="BQ5" s="469"/>
      <c r="BR5" s="469"/>
      <c r="BS5" s="469"/>
      <c r="BT5" s="469"/>
      <c r="BU5" s="470"/>
      <c r="BV5" s="468">
        <v>7648871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92.5</v>
      </c>
      <c r="CU5" s="439"/>
      <c r="CV5" s="439"/>
      <c r="CW5" s="439"/>
      <c r="CX5" s="439"/>
      <c r="CY5" s="439"/>
      <c r="CZ5" s="439"/>
      <c r="DA5" s="440"/>
      <c r="DB5" s="438">
        <v>96.8</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680855</v>
      </c>
      <c r="BO6" s="469"/>
      <c r="BP6" s="469"/>
      <c r="BQ6" s="469"/>
      <c r="BR6" s="469"/>
      <c r="BS6" s="469"/>
      <c r="BT6" s="469"/>
      <c r="BU6" s="470"/>
      <c r="BV6" s="468">
        <v>356974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96.4</v>
      </c>
      <c r="CU6" s="622"/>
      <c r="CV6" s="622"/>
      <c r="CW6" s="622"/>
      <c r="CX6" s="622"/>
      <c r="CY6" s="622"/>
      <c r="CZ6" s="622"/>
      <c r="DA6" s="623"/>
      <c r="DB6" s="621">
        <v>101.1</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619247</v>
      </c>
      <c r="BO7" s="469"/>
      <c r="BP7" s="469"/>
      <c r="BQ7" s="469"/>
      <c r="BR7" s="469"/>
      <c r="BS7" s="469"/>
      <c r="BT7" s="469"/>
      <c r="BU7" s="470"/>
      <c r="BV7" s="468">
        <v>302378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4944323</v>
      </c>
      <c r="CU7" s="469"/>
      <c r="CV7" s="469"/>
      <c r="CW7" s="469"/>
      <c r="CX7" s="469"/>
      <c r="CY7" s="469"/>
      <c r="CZ7" s="469"/>
      <c r="DA7" s="470"/>
      <c r="DB7" s="468">
        <v>4780948</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61608</v>
      </c>
      <c r="BO8" s="469"/>
      <c r="BP8" s="469"/>
      <c r="BQ8" s="469"/>
      <c r="BR8" s="469"/>
      <c r="BS8" s="469"/>
      <c r="BT8" s="469"/>
      <c r="BU8" s="470"/>
      <c r="BV8" s="468">
        <v>54596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0.44</v>
      </c>
      <c r="CU8" s="582"/>
      <c r="CV8" s="582"/>
      <c r="CW8" s="582"/>
      <c r="CX8" s="582"/>
      <c r="CY8" s="582"/>
      <c r="CZ8" s="582"/>
      <c r="DA8" s="583"/>
      <c r="DB8" s="581">
        <v>0.45</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16728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7012</v>
      </c>
      <c r="BO9" s="469"/>
      <c r="BP9" s="469"/>
      <c r="BQ9" s="469"/>
      <c r="BR9" s="469"/>
      <c r="BS9" s="469"/>
      <c r="BT9" s="469"/>
      <c r="BU9" s="470"/>
      <c r="BV9" s="468">
        <v>2697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9.9</v>
      </c>
      <c r="CU9" s="439"/>
      <c r="CV9" s="439"/>
      <c r="CW9" s="439"/>
      <c r="CX9" s="439"/>
      <c r="CY9" s="439"/>
      <c r="CZ9" s="439"/>
      <c r="DA9" s="440"/>
      <c r="DB9" s="438">
        <v>10.5</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18069</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412999</v>
      </c>
      <c r="BO10" s="469"/>
      <c r="BP10" s="469"/>
      <c r="BQ10" s="469"/>
      <c r="BR10" s="469"/>
      <c r="BS10" s="469"/>
      <c r="BT10" s="469"/>
      <c r="BU10" s="470"/>
      <c r="BV10" s="468">
        <v>16859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17123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127</v>
      </c>
      <c r="AV12" s="526"/>
      <c r="AW12" s="526"/>
      <c r="AX12" s="526"/>
      <c r="AY12" s="448" t="s">
        <v>137</v>
      </c>
      <c r="AZ12" s="449"/>
      <c r="BA12" s="449"/>
      <c r="BB12" s="449"/>
      <c r="BC12" s="449"/>
      <c r="BD12" s="449"/>
      <c r="BE12" s="449"/>
      <c r="BF12" s="449"/>
      <c r="BG12" s="449"/>
      <c r="BH12" s="449"/>
      <c r="BI12" s="449"/>
      <c r="BJ12" s="449"/>
      <c r="BK12" s="449"/>
      <c r="BL12" s="449"/>
      <c r="BM12" s="450"/>
      <c r="BN12" s="468">
        <v>136000</v>
      </c>
      <c r="BO12" s="469"/>
      <c r="BP12" s="469"/>
      <c r="BQ12" s="469"/>
      <c r="BR12" s="469"/>
      <c r="BS12" s="469"/>
      <c r="BT12" s="469"/>
      <c r="BU12" s="470"/>
      <c r="BV12" s="468">
        <v>380000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141</v>
      </c>
      <c r="N13" s="569"/>
      <c r="O13" s="569"/>
      <c r="P13" s="569"/>
      <c r="Q13" s="570"/>
      <c r="R13" s="571">
        <v>16867</v>
      </c>
      <c r="S13" s="572"/>
      <c r="T13" s="572"/>
      <c r="U13" s="572"/>
      <c r="V13" s="573"/>
      <c r="W13" s="559" t="s">
        <v>142</v>
      </c>
      <c r="X13" s="481"/>
      <c r="Y13" s="481"/>
      <c r="Z13" s="481"/>
      <c r="AA13" s="481"/>
      <c r="AB13" s="482"/>
      <c r="AC13" s="444">
        <v>314</v>
      </c>
      <c r="AD13" s="445"/>
      <c r="AE13" s="445"/>
      <c r="AF13" s="445"/>
      <c r="AG13" s="446"/>
      <c r="AH13" s="444">
        <v>263</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284011</v>
      </c>
      <c r="BO13" s="469"/>
      <c r="BP13" s="469"/>
      <c r="BQ13" s="469"/>
      <c r="BR13" s="469"/>
      <c r="BS13" s="469"/>
      <c r="BT13" s="469"/>
      <c r="BU13" s="470"/>
      <c r="BV13" s="468">
        <v>-360444</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9.1999999999999993</v>
      </c>
      <c r="CU13" s="439"/>
      <c r="CV13" s="439"/>
      <c r="CW13" s="439"/>
      <c r="CX13" s="439"/>
      <c r="CY13" s="439"/>
      <c r="CZ13" s="439"/>
      <c r="DA13" s="440"/>
      <c r="DB13" s="438">
        <v>9.4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147</v>
      </c>
      <c r="M14" s="605"/>
      <c r="N14" s="605"/>
      <c r="O14" s="605"/>
      <c r="P14" s="605"/>
      <c r="Q14" s="606"/>
      <c r="R14" s="571">
        <v>17456</v>
      </c>
      <c r="S14" s="572"/>
      <c r="T14" s="572"/>
      <c r="U14" s="572"/>
      <c r="V14" s="573"/>
      <c r="W14" s="574"/>
      <c r="X14" s="484"/>
      <c r="Y14" s="484"/>
      <c r="Z14" s="484"/>
      <c r="AA14" s="484"/>
      <c r="AB14" s="485"/>
      <c r="AC14" s="564">
        <v>4.0999999999999996</v>
      </c>
      <c r="AD14" s="565"/>
      <c r="AE14" s="565"/>
      <c r="AF14" s="565"/>
      <c r="AG14" s="566"/>
      <c r="AH14" s="564">
        <v>3.2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v>7</v>
      </c>
      <c r="CU14" s="576"/>
      <c r="CV14" s="576"/>
      <c r="CW14" s="576"/>
      <c r="CX14" s="576"/>
      <c r="CY14" s="576"/>
      <c r="CZ14" s="576"/>
      <c r="DA14" s="577"/>
      <c r="DB14" s="575">
        <v>7.1</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141</v>
      </c>
      <c r="N15" s="569"/>
      <c r="O15" s="569"/>
      <c r="P15" s="569"/>
      <c r="Q15" s="570"/>
      <c r="R15" s="571">
        <v>17218</v>
      </c>
      <c r="S15" s="572"/>
      <c r="T15" s="572"/>
      <c r="U15" s="572"/>
      <c r="V15" s="573"/>
      <c r="W15" s="559" t="s">
        <v>149</v>
      </c>
      <c r="X15" s="481"/>
      <c r="Y15" s="481"/>
      <c r="Z15" s="481"/>
      <c r="AA15" s="481"/>
      <c r="AB15" s="482"/>
      <c r="AC15" s="444">
        <v>2085</v>
      </c>
      <c r="AD15" s="445"/>
      <c r="AE15" s="445"/>
      <c r="AF15" s="445"/>
      <c r="AG15" s="446"/>
      <c r="AH15" s="444">
        <v>2209</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1889836</v>
      </c>
      <c r="BO15" s="464"/>
      <c r="BP15" s="464"/>
      <c r="BQ15" s="464"/>
      <c r="BR15" s="464"/>
      <c r="BS15" s="464"/>
      <c r="BT15" s="464"/>
      <c r="BU15" s="465"/>
      <c r="BV15" s="463">
        <v>1815449</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27.1</v>
      </c>
      <c r="AD16" s="565"/>
      <c r="AE16" s="565"/>
      <c r="AF16" s="565"/>
      <c r="AG16" s="566"/>
      <c r="AH16" s="564">
        <v>27.1</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4254019</v>
      </c>
      <c r="BO16" s="469"/>
      <c r="BP16" s="469"/>
      <c r="BQ16" s="469"/>
      <c r="BR16" s="469"/>
      <c r="BS16" s="469"/>
      <c r="BT16" s="469"/>
      <c r="BU16" s="470"/>
      <c r="BV16" s="468">
        <v>4090880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5287</v>
      </c>
      <c r="AD17" s="445"/>
      <c r="AE17" s="445"/>
      <c r="AF17" s="445"/>
      <c r="AG17" s="446"/>
      <c r="AH17" s="444">
        <v>5687</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2381300</v>
      </c>
      <c r="BO17" s="469"/>
      <c r="BP17" s="469"/>
      <c r="BQ17" s="469"/>
      <c r="BR17" s="469"/>
      <c r="BS17" s="469"/>
      <c r="BT17" s="469"/>
      <c r="BU17" s="470"/>
      <c r="BV17" s="468">
        <v>2301118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159</v>
      </c>
      <c r="C18" s="531"/>
      <c r="D18" s="531"/>
      <c r="E18" s="532"/>
      <c r="F18" s="532"/>
      <c r="G18" s="532"/>
      <c r="H18" s="532"/>
      <c r="I18" s="532"/>
      <c r="J18" s="532"/>
      <c r="K18" s="532"/>
      <c r="L18" s="533">
        <v>38.1</v>
      </c>
      <c r="M18" s="533"/>
      <c r="N18" s="533"/>
      <c r="O18" s="533"/>
      <c r="P18" s="533"/>
      <c r="Q18" s="533"/>
      <c r="R18" s="534"/>
      <c r="S18" s="534"/>
      <c r="T18" s="534"/>
      <c r="U18" s="534"/>
      <c r="V18" s="535"/>
      <c r="W18" s="549"/>
      <c r="X18" s="550"/>
      <c r="Y18" s="550"/>
      <c r="Z18" s="550"/>
      <c r="AA18" s="550"/>
      <c r="AB18" s="560"/>
      <c r="AC18" s="432">
        <v>68.8</v>
      </c>
      <c r="AD18" s="433"/>
      <c r="AE18" s="433"/>
      <c r="AF18" s="433"/>
      <c r="AG18" s="536"/>
      <c r="AH18" s="432">
        <v>69.7</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4614459</v>
      </c>
      <c r="BO18" s="469"/>
      <c r="BP18" s="469"/>
      <c r="BQ18" s="469"/>
      <c r="BR18" s="469"/>
      <c r="BS18" s="469"/>
      <c r="BT18" s="469"/>
      <c r="BU18" s="470"/>
      <c r="BV18" s="468">
        <v>4746034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161</v>
      </c>
      <c r="C19" s="531"/>
      <c r="D19" s="531"/>
      <c r="E19" s="532"/>
      <c r="F19" s="532"/>
      <c r="G19" s="532"/>
      <c r="H19" s="532"/>
      <c r="I19" s="532"/>
      <c r="J19" s="532"/>
      <c r="K19" s="532"/>
      <c r="L19" s="538">
        <v>439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6382369</v>
      </c>
      <c r="BO19" s="469"/>
      <c r="BP19" s="469"/>
      <c r="BQ19" s="469"/>
      <c r="BR19" s="469"/>
      <c r="BS19" s="469"/>
      <c r="BT19" s="469"/>
      <c r="BU19" s="470"/>
      <c r="BV19" s="468">
        <v>5973758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163</v>
      </c>
      <c r="C20" s="531"/>
      <c r="D20" s="531"/>
      <c r="E20" s="532"/>
      <c r="F20" s="532"/>
      <c r="G20" s="532"/>
      <c r="H20" s="532"/>
      <c r="I20" s="532"/>
      <c r="J20" s="532"/>
      <c r="K20" s="532"/>
      <c r="L20" s="538">
        <v>6509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6283975</v>
      </c>
      <c r="BO23" s="469"/>
      <c r="BP23" s="469"/>
      <c r="BQ23" s="469"/>
      <c r="BR23" s="469"/>
      <c r="BS23" s="469"/>
      <c r="BT23" s="469"/>
      <c r="BU23" s="470"/>
      <c r="BV23" s="468">
        <v>6294878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172</v>
      </c>
      <c r="F24" s="442"/>
      <c r="G24" s="442"/>
      <c r="H24" s="442"/>
      <c r="I24" s="442"/>
      <c r="J24" s="442"/>
      <c r="K24" s="443"/>
      <c r="L24" s="444">
        <v>1</v>
      </c>
      <c r="M24" s="445"/>
      <c r="N24" s="445"/>
      <c r="O24" s="445"/>
      <c r="P24" s="446"/>
      <c r="Q24" s="444">
        <v>5950</v>
      </c>
      <c r="R24" s="445"/>
      <c r="S24" s="445"/>
      <c r="T24" s="445"/>
      <c r="U24" s="445"/>
      <c r="V24" s="446"/>
      <c r="W24" s="510"/>
      <c r="X24" s="501"/>
      <c r="Y24" s="502"/>
      <c r="Z24" s="441" t="s">
        <v>173</v>
      </c>
      <c r="AA24" s="442"/>
      <c r="AB24" s="442"/>
      <c r="AC24" s="442"/>
      <c r="AD24" s="442"/>
      <c r="AE24" s="442"/>
      <c r="AF24" s="442"/>
      <c r="AG24" s="443"/>
      <c r="AH24" s="444">
        <v>153</v>
      </c>
      <c r="AI24" s="445"/>
      <c r="AJ24" s="445"/>
      <c r="AK24" s="445"/>
      <c r="AL24" s="446"/>
      <c r="AM24" s="444">
        <v>467415</v>
      </c>
      <c r="AN24" s="445"/>
      <c r="AO24" s="445"/>
      <c r="AP24" s="445"/>
      <c r="AQ24" s="445"/>
      <c r="AR24" s="446"/>
      <c r="AS24" s="444">
        <v>3055</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5987819</v>
      </c>
      <c r="BO24" s="469"/>
      <c r="BP24" s="469"/>
      <c r="BQ24" s="469"/>
      <c r="BR24" s="469"/>
      <c r="BS24" s="469"/>
      <c r="BT24" s="469"/>
      <c r="BU24" s="470"/>
      <c r="BV24" s="468">
        <v>6084912</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175</v>
      </c>
      <c r="F25" s="442"/>
      <c r="G25" s="442"/>
      <c r="H25" s="442"/>
      <c r="I25" s="442"/>
      <c r="J25" s="442"/>
      <c r="K25" s="443"/>
      <c r="L25" s="444">
        <v>1</v>
      </c>
      <c r="M25" s="445"/>
      <c r="N25" s="445"/>
      <c r="O25" s="445"/>
      <c r="P25" s="446"/>
      <c r="Q25" s="444">
        <v>5600</v>
      </c>
      <c r="R25" s="445"/>
      <c r="S25" s="445"/>
      <c r="T25" s="445"/>
      <c r="U25" s="445"/>
      <c r="V25" s="446"/>
      <c r="W25" s="510"/>
      <c r="X25" s="501"/>
      <c r="Y25" s="502"/>
      <c r="Z25" s="441" t="s">
        <v>176</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137280</v>
      </c>
      <c r="BO25" s="464"/>
      <c r="BP25" s="464"/>
      <c r="BQ25" s="464"/>
      <c r="BR25" s="464"/>
      <c r="BS25" s="464"/>
      <c r="BT25" s="464"/>
      <c r="BU25" s="465"/>
      <c r="BV25" s="463" t="s">
        <v>139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178</v>
      </c>
      <c r="F26" s="442"/>
      <c r="G26" s="442"/>
      <c r="H26" s="442"/>
      <c r="I26" s="442"/>
      <c r="J26" s="442"/>
      <c r="K26" s="443"/>
      <c r="L26" s="444">
        <v>1</v>
      </c>
      <c r="M26" s="445"/>
      <c r="N26" s="445"/>
      <c r="O26" s="445"/>
      <c r="P26" s="446"/>
      <c r="Q26" s="444">
        <v>5445</v>
      </c>
      <c r="R26" s="445"/>
      <c r="S26" s="445"/>
      <c r="T26" s="445"/>
      <c r="U26" s="445"/>
      <c r="V26" s="446"/>
      <c r="W26" s="510"/>
      <c r="X26" s="501"/>
      <c r="Y26" s="502"/>
      <c r="Z26" s="441" t="s">
        <v>179</v>
      </c>
      <c r="AA26" s="523"/>
      <c r="AB26" s="523"/>
      <c r="AC26" s="523"/>
      <c r="AD26" s="523"/>
      <c r="AE26" s="523"/>
      <c r="AF26" s="523"/>
      <c r="AG26" s="524"/>
      <c r="AH26" s="444">
        <v>18</v>
      </c>
      <c r="AI26" s="445"/>
      <c r="AJ26" s="445"/>
      <c r="AK26" s="445"/>
      <c r="AL26" s="446"/>
      <c r="AM26" s="444">
        <v>44280</v>
      </c>
      <c r="AN26" s="445"/>
      <c r="AO26" s="445"/>
      <c r="AP26" s="445"/>
      <c r="AQ26" s="445"/>
      <c r="AR26" s="446"/>
      <c r="AS26" s="444">
        <v>2460</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181</v>
      </c>
      <c r="F27" s="442"/>
      <c r="G27" s="442"/>
      <c r="H27" s="442"/>
      <c r="I27" s="442"/>
      <c r="J27" s="442"/>
      <c r="K27" s="443"/>
      <c r="L27" s="444">
        <v>1</v>
      </c>
      <c r="M27" s="445"/>
      <c r="N27" s="445"/>
      <c r="O27" s="445"/>
      <c r="P27" s="446"/>
      <c r="Q27" s="444">
        <v>3300</v>
      </c>
      <c r="R27" s="445"/>
      <c r="S27" s="445"/>
      <c r="T27" s="445"/>
      <c r="U27" s="445"/>
      <c r="V27" s="446"/>
      <c r="W27" s="510"/>
      <c r="X27" s="501"/>
      <c r="Y27" s="502"/>
      <c r="Z27" s="441" t="s">
        <v>182</v>
      </c>
      <c r="AA27" s="442"/>
      <c r="AB27" s="442"/>
      <c r="AC27" s="442"/>
      <c r="AD27" s="442"/>
      <c r="AE27" s="442"/>
      <c r="AF27" s="442"/>
      <c r="AG27" s="443"/>
      <c r="AH27" s="444">
        <v>6</v>
      </c>
      <c r="AI27" s="445"/>
      <c r="AJ27" s="445"/>
      <c r="AK27" s="445"/>
      <c r="AL27" s="446"/>
      <c r="AM27" s="444">
        <v>17340</v>
      </c>
      <c r="AN27" s="445"/>
      <c r="AO27" s="445"/>
      <c r="AP27" s="445"/>
      <c r="AQ27" s="445"/>
      <c r="AR27" s="446"/>
      <c r="AS27" s="444">
        <v>2890</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240000</v>
      </c>
      <c r="BO27" s="472"/>
      <c r="BP27" s="472"/>
      <c r="BQ27" s="472"/>
      <c r="BR27" s="472"/>
      <c r="BS27" s="472"/>
      <c r="BT27" s="472"/>
      <c r="BU27" s="473"/>
      <c r="BV27" s="471">
        <v>240000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2800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1416807</v>
      </c>
      <c r="BO28" s="464"/>
      <c r="BP28" s="464"/>
      <c r="BQ28" s="464"/>
      <c r="BR28" s="464"/>
      <c r="BS28" s="464"/>
      <c r="BT28" s="464"/>
      <c r="BU28" s="465"/>
      <c r="BV28" s="463">
        <v>1110772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10</v>
      </c>
      <c r="M29" s="445"/>
      <c r="N29" s="445"/>
      <c r="O29" s="445"/>
      <c r="P29" s="446"/>
      <c r="Q29" s="444">
        <v>2500</v>
      </c>
      <c r="R29" s="445"/>
      <c r="S29" s="445"/>
      <c r="T29" s="445"/>
      <c r="U29" s="445"/>
      <c r="V29" s="446"/>
      <c r="W29" s="511"/>
      <c r="X29" s="512"/>
      <c r="Y29" s="513"/>
      <c r="Z29" s="441" t="s">
        <v>188</v>
      </c>
      <c r="AA29" s="442"/>
      <c r="AB29" s="442"/>
      <c r="AC29" s="442"/>
      <c r="AD29" s="442"/>
      <c r="AE29" s="442"/>
      <c r="AF29" s="442"/>
      <c r="AG29" s="443"/>
      <c r="AH29" s="444">
        <v>159</v>
      </c>
      <c r="AI29" s="445"/>
      <c r="AJ29" s="445"/>
      <c r="AK29" s="445"/>
      <c r="AL29" s="446"/>
      <c r="AM29" s="444">
        <v>484755</v>
      </c>
      <c r="AN29" s="445"/>
      <c r="AO29" s="445"/>
      <c r="AP29" s="445"/>
      <c r="AQ29" s="445"/>
      <c r="AR29" s="446"/>
      <c r="AS29" s="444">
        <v>3049</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304938</v>
      </c>
      <c r="BO29" s="469"/>
      <c r="BP29" s="469"/>
      <c r="BQ29" s="469"/>
      <c r="BR29" s="469"/>
      <c r="BS29" s="469"/>
      <c r="BT29" s="469"/>
      <c r="BU29" s="470"/>
      <c r="BV29" s="468">
        <v>437541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1404107</v>
      </c>
      <c r="BO30" s="472"/>
      <c r="BP30" s="472"/>
      <c r="BQ30" s="472"/>
      <c r="BR30" s="472"/>
      <c r="BS30" s="472"/>
      <c r="BT30" s="472"/>
      <c r="BU30" s="473"/>
      <c r="BV30" s="471">
        <v>1448909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奈良県広域消防組合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大淀町土地開発公社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住宅改修資金等貸付金特別会計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南和広域衛生組合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吉野路大淀振興センター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f>IF(E36="","",C35+1)</f>
        <v>3</v>
      </c>
      <c r="D36" s="427"/>
      <c r="E36" s="426" t="str">
        <f>IF('各会計、関係団体の財政状況及び健全化判断比率'!B9="","",'各会計、関係団体の財政状況及び健全化判断比率'!B9)</f>
        <v>公園墓地維持管理特別会計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奈良県市町村総合事務組合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f>IF(E37="","",C36+1)</f>
        <v>4</v>
      </c>
      <c r="D37" s="427"/>
      <c r="E37" s="426" t="str">
        <f>IF('各会計、関係団体の財政状況及び健全化判断比率'!B10="","",'各会計、関係団体の財政状況及び健全化判断比率'!B10)</f>
        <v>病院事業清算特別会計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奈良県後期高齢者医療広域連合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奈良県広域水質検査センター組合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南和広域医療企業団</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さくら広域環境衛生組合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JtFm30U1OnQDKSiEHuVEHzJhnxlo+Hc+kwcxGmtGXUUG8dhHxnGp2V9bn6XB85gqO3MT+4LB2QVPfYFxGCJSA==" saltValue="gbG5srRyjZ6rQkQrmzF7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50" t="s">
        <v>563</v>
      </c>
      <c r="D34" s="1250"/>
      <c r="E34" s="1251"/>
      <c r="F34" s="32">
        <v>24.18</v>
      </c>
      <c r="G34" s="33">
        <v>23.14</v>
      </c>
      <c r="H34" s="33">
        <v>23.82</v>
      </c>
      <c r="I34" s="33">
        <v>24.47</v>
      </c>
      <c r="J34" s="34">
        <v>24.81</v>
      </c>
      <c r="K34" s="22"/>
      <c r="L34" s="22"/>
      <c r="M34" s="22"/>
      <c r="N34" s="22"/>
      <c r="O34" s="22"/>
      <c r="P34" s="22"/>
    </row>
    <row r="35" spans="1:16" ht="39" customHeight="1">
      <c r="A35" s="22"/>
      <c r="B35" s="35"/>
      <c r="C35" s="1244" t="s">
        <v>564</v>
      </c>
      <c r="D35" s="1245"/>
      <c r="E35" s="1246"/>
      <c r="F35" s="36">
        <v>3</v>
      </c>
      <c r="G35" s="37">
        <v>3.07</v>
      </c>
      <c r="H35" s="37">
        <v>2.96</v>
      </c>
      <c r="I35" s="37">
        <v>3.09</v>
      </c>
      <c r="J35" s="38">
        <v>2.84</v>
      </c>
      <c r="K35" s="22"/>
      <c r="L35" s="22"/>
      <c r="M35" s="22"/>
      <c r="N35" s="22"/>
      <c r="O35" s="22"/>
      <c r="P35" s="22"/>
    </row>
    <row r="36" spans="1:16" ht="39" customHeight="1">
      <c r="A36" s="22"/>
      <c r="B36" s="35"/>
      <c r="C36" s="1244" t="s">
        <v>565</v>
      </c>
      <c r="D36" s="1245"/>
      <c r="E36" s="1246"/>
      <c r="F36" s="36">
        <v>1.25</v>
      </c>
      <c r="G36" s="37">
        <v>1</v>
      </c>
      <c r="H36" s="37">
        <v>0.98</v>
      </c>
      <c r="I36" s="37">
        <v>1.02</v>
      </c>
      <c r="J36" s="38">
        <v>0.92</v>
      </c>
      <c r="K36" s="22"/>
      <c r="L36" s="22"/>
      <c r="M36" s="22"/>
      <c r="N36" s="22"/>
      <c r="O36" s="22"/>
      <c r="P36" s="22"/>
    </row>
    <row r="37" spans="1:16" ht="39" customHeight="1">
      <c r="A37" s="22"/>
      <c r="B37" s="35"/>
      <c r="C37" s="1244" t="s">
        <v>566</v>
      </c>
      <c r="D37" s="1245"/>
      <c r="E37" s="1246"/>
      <c r="F37" s="36">
        <v>0.87</v>
      </c>
      <c r="G37" s="37">
        <v>2.46</v>
      </c>
      <c r="H37" s="37">
        <v>0.13</v>
      </c>
      <c r="I37" s="37">
        <v>1.51</v>
      </c>
      <c r="J37" s="38">
        <v>0.91</v>
      </c>
      <c r="K37" s="22"/>
      <c r="L37" s="22"/>
      <c r="M37" s="22"/>
      <c r="N37" s="22"/>
      <c r="O37" s="22"/>
      <c r="P37" s="22"/>
    </row>
    <row r="38" spans="1:16" ht="39" customHeight="1">
      <c r="A38" s="22"/>
      <c r="B38" s="35"/>
      <c r="C38" s="1244" t="s">
        <v>567</v>
      </c>
      <c r="D38" s="1245"/>
      <c r="E38" s="1246"/>
      <c r="F38" s="36">
        <v>1.33</v>
      </c>
      <c r="G38" s="37">
        <v>0.9</v>
      </c>
      <c r="H38" s="37">
        <v>0.69</v>
      </c>
      <c r="I38" s="37">
        <v>1.1299999999999999</v>
      </c>
      <c r="J38" s="38">
        <v>0.87</v>
      </c>
      <c r="K38" s="22"/>
      <c r="L38" s="22"/>
      <c r="M38" s="22"/>
      <c r="N38" s="22"/>
      <c r="O38" s="22"/>
      <c r="P38" s="22"/>
    </row>
    <row r="39" spans="1:16" ht="39" customHeight="1">
      <c r="A39" s="22"/>
      <c r="B39" s="35"/>
      <c r="C39" s="1244" t="s">
        <v>568</v>
      </c>
      <c r="D39" s="1245"/>
      <c r="E39" s="1246"/>
      <c r="F39" s="36">
        <v>0.02</v>
      </c>
      <c r="G39" s="37">
        <v>0.04</v>
      </c>
      <c r="H39" s="37">
        <v>0.08</v>
      </c>
      <c r="I39" s="37">
        <v>0.1</v>
      </c>
      <c r="J39" s="38">
        <v>0.31</v>
      </c>
      <c r="K39" s="22"/>
      <c r="L39" s="22"/>
      <c r="M39" s="22"/>
      <c r="N39" s="22"/>
      <c r="O39" s="22"/>
      <c r="P39" s="22"/>
    </row>
    <row r="40" spans="1:16" ht="39" customHeight="1">
      <c r="A40" s="22"/>
      <c r="B40" s="35"/>
      <c r="C40" s="1244" t="s">
        <v>569</v>
      </c>
      <c r="D40" s="1245"/>
      <c r="E40" s="1246"/>
      <c r="F40" s="36">
        <v>0</v>
      </c>
      <c r="G40" s="37">
        <v>0</v>
      </c>
      <c r="H40" s="37">
        <v>0</v>
      </c>
      <c r="I40" s="37">
        <v>0</v>
      </c>
      <c r="J40" s="38">
        <v>0.01</v>
      </c>
      <c r="K40" s="22"/>
      <c r="L40" s="22"/>
      <c r="M40" s="22"/>
      <c r="N40" s="22"/>
      <c r="O40" s="22"/>
      <c r="P40" s="22"/>
    </row>
    <row r="41" spans="1:16" ht="39" customHeight="1">
      <c r="A41" s="22"/>
      <c r="B41" s="35"/>
      <c r="C41" s="1244" t="s">
        <v>570</v>
      </c>
      <c r="D41" s="1245"/>
      <c r="E41" s="1246"/>
      <c r="F41" s="36">
        <v>0</v>
      </c>
      <c r="G41" s="37">
        <v>0.01</v>
      </c>
      <c r="H41" s="37">
        <v>0.03</v>
      </c>
      <c r="I41" s="37">
        <v>0</v>
      </c>
      <c r="J41" s="38">
        <v>0</v>
      </c>
      <c r="K41" s="22"/>
      <c r="L41" s="22"/>
      <c r="M41" s="22"/>
      <c r="N41" s="22"/>
      <c r="O41" s="22"/>
      <c r="P41" s="22"/>
    </row>
    <row r="42" spans="1:16" ht="39" customHeight="1">
      <c r="A42" s="22"/>
      <c r="B42" s="39"/>
      <c r="C42" s="1244" t="s">
        <v>571</v>
      </c>
      <c r="D42" s="1245"/>
      <c r="E42" s="1246"/>
      <c r="F42" s="36" t="s">
        <v>512</v>
      </c>
      <c r="G42" s="37" t="s">
        <v>512</v>
      </c>
      <c r="H42" s="37" t="s">
        <v>512</v>
      </c>
      <c r="I42" s="37" t="s">
        <v>512</v>
      </c>
      <c r="J42" s="38" t="s">
        <v>512</v>
      </c>
      <c r="K42" s="22"/>
      <c r="L42" s="22"/>
      <c r="M42" s="22"/>
      <c r="N42" s="22"/>
      <c r="O42" s="22"/>
      <c r="P42" s="22"/>
    </row>
    <row r="43" spans="1:16" ht="39" customHeight="1" thickBot="1">
      <c r="A43" s="22"/>
      <c r="B43" s="40"/>
      <c r="C43" s="1247" t="s">
        <v>572</v>
      </c>
      <c r="D43" s="1248"/>
      <c r="E43" s="12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Zz5yR2aGimwktQfwdumzyfKup4ePrx+ZQvskUn111b1r3Vi2fMJX2v2zqRvKFqUbSpb5Fncfh4pJX6Kk4/Pw==" saltValue="lbbGtumvTFo/G0BWvN+S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70" t="s">
        <v>11</v>
      </c>
      <c r="C45" s="1271"/>
      <c r="D45" s="58"/>
      <c r="E45" s="1276" t="s">
        <v>12</v>
      </c>
      <c r="F45" s="1276"/>
      <c r="G45" s="1276"/>
      <c r="H45" s="1276"/>
      <c r="I45" s="1276"/>
      <c r="J45" s="1277"/>
      <c r="K45" s="59">
        <v>722</v>
      </c>
      <c r="L45" s="60">
        <v>691</v>
      </c>
      <c r="M45" s="60">
        <v>682</v>
      </c>
      <c r="N45" s="60">
        <v>676</v>
      </c>
      <c r="O45" s="61">
        <v>641</v>
      </c>
      <c r="P45" s="48"/>
      <c r="Q45" s="48"/>
      <c r="R45" s="48"/>
      <c r="S45" s="48"/>
      <c r="T45" s="48"/>
      <c r="U45" s="48"/>
    </row>
    <row r="46" spans="1:21" ht="30.75" customHeight="1">
      <c r="A46" s="48"/>
      <c r="B46" s="1272"/>
      <c r="C46" s="1273"/>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c r="A47" s="48"/>
      <c r="B47" s="1272"/>
      <c r="C47" s="1273"/>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c r="A48" s="48"/>
      <c r="B48" s="1272"/>
      <c r="C48" s="1273"/>
      <c r="D48" s="62"/>
      <c r="E48" s="1254" t="s">
        <v>15</v>
      </c>
      <c r="F48" s="1254"/>
      <c r="G48" s="1254"/>
      <c r="H48" s="1254"/>
      <c r="I48" s="1254"/>
      <c r="J48" s="1255"/>
      <c r="K48" s="63">
        <v>220</v>
      </c>
      <c r="L48" s="64">
        <v>225</v>
      </c>
      <c r="M48" s="64">
        <v>225</v>
      </c>
      <c r="N48" s="64">
        <v>231</v>
      </c>
      <c r="O48" s="65">
        <v>216</v>
      </c>
      <c r="P48" s="48"/>
      <c r="Q48" s="48"/>
      <c r="R48" s="48"/>
      <c r="S48" s="48"/>
      <c r="T48" s="48"/>
      <c r="U48" s="48"/>
    </row>
    <row r="49" spans="1:21" ht="30.75" customHeight="1">
      <c r="A49" s="48"/>
      <c r="B49" s="1272"/>
      <c r="C49" s="1273"/>
      <c r="D49" s="62"/>
      <c r="E49" s="1254" t="s">
        <v>16</v>
      </c>
      <c r="F49" s="1254"/>
      <c r="G49" s="1254"/>
      <c r="H49" s="1254"/>
      <c r="I49" s="1254"/>
      <c r="J49" s="1255"/>
      <c r="K49" s="63">
        <v>84</v>
      </c>
      <c r="L49" s="64">
        <v>162</v>
      </c>
      <c r="M49" s="64">
        <v>278</v>
      </c>
      <c r="N49" s="64">
        <v>232</v>
      </c>
      <c r="O49" s="65">
        <v>250</v>
      </c>
      <c r="P49" s="48"/>
      <c r="Q49" s="48"/>
      <c r="R49" s="48"/>
      <c r="S49" s="48"/>
      <c r="T49" s="48"/>
      <c r="U49" s="48"/>
    </row>
    <row r="50" spans="1:21" ht="30.75" customHeight="1">
      <c r="A50" s="48"/>
      <c r="B50" s="1272"/>
      <c r="C50" s="1273"/>
      <c r="D50" s="62"/>
      <c r="E50" s="1254" t="s">
        <v>17</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c r="A51" s="48"/>
      <c r="B51" s="1274"/>
      <c r="C51" s="1275"/>
      <c r="D51" s="66"/>
      <c r="E51" s="1254" t="s">
        <v>18</v>
      </c>
      <c r="F51" s="1254"/>
      <c r="G51" s="1254"/>
      <c r="H51" s="1254"/>
      <c r="I51" s="1254"/>
      <c r="J51" s="1255"/>
      <c r="K51" s="63" t="s">
        <v>512</v>
      </c>
      <c r="L51" s="64" t="s">
        <v>512</v>
      </c>
      <c r="M51" s="64" t="s">
        <v>512</v>
      </c>
      <c r="N51" s="64" t="s">
        <v>512</v>
      </c>
      <c r="O51" s="65" t="s">
        <v>512</v>
      </c>
      <c r="P51" s="48"/>
      <c r="Q51" s="48"/>
      <c r="R51" s="48"/>
      <c r="S51" s="48"/>
      <c r="T51" s="48"/>
      <c r="U51" s="48"/>
    </row>
    <row r="52" spans="1:21" ht="30.75" customHeight="1">
      <c r="A52" s="48"/>
      <c r="B52" s="1252" t="s">
        <v>19</v>
      </c>
      <c r="C52" s="1253"/>
      <c r="D52" s="66"/>
      <c r="E52" s="1254" t="s">
        <v>20</v>
      </c>
      <c r="F52" s="1254"/>
      <c r="G52" s="1254"/>
      <c r="H52" s="1254"/>
      <c r="I52" s="1254"/>
      <c r="J52" s="1255"/>
      <c r="K52" s="63">
        <v>697</v>
      </c>
      <c r="L52" s="64">
        <v>723</v>
      </c>
      <c r="M52" s="64">
        <v>758</v>
      </c>
      <c r="N52" s="64">
        <v>755</v>
      </c>
      <c r="O52" s="65">
        <v>760</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329</v>
      </c>
      <c r="L53" s="69">
        <v>355</v>
      </c>
      <c r="M53" s="69">
        <v>427</v>
      </c>
      <c r="N53" s="69">
        <v>384</v>
      </c>
      <c r="O53" s="70">
        <v>347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2vOjw/nAOBh/EzkCMXyMcYDoBZLM4c1T+vVbjslJ/5VLlPXkIlN7ohGIaVSbgrRXnfvAJ/xUZtM9oF0HzdBBg==" saltValue="pGL6EugRrMDspE5Jz0vH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554</v>
      </c>
      <c r="J40" s="100" t="s">
        <v>555</v>
      </c>
      <c r="K40" s="100" t="s">
        <v>556</v>
      </c>
      <c r="L40" s="100" t="s">
        <v>557</v>
      </c>
      <c r="M40" s="101" t="s">
        <v>558</v>
      </c>
    </row>
    <row r="41" spans="2:13" ht="27.75" customHeight="1">
      <c r="B41" s="1290" t="s">
        <v>30</v>
      </c>
      <c r="C41" s="1291"/>
      <c r="D41" s="102"/>
      <c r="E41" s="1292" t="s">
        <v>31</v>
      </c>
      <c r="F41" s="1292"/>
      <c r="G41" s="1292"/>
      <c r="H41" s="1293"/>
      <c r="I41" s="103">
        <v>6770</v>
      </c>
      <c r="J41" s="104">
        <v>6490</v>
      </c>
      <c r="K41" s="104">
        <v>6513</v>
      </c>
      <c r="L41" s="104">
        <v>6295</v>
      </c>
      <c r="M41" s="105">
        <v>6284</v>
      </c>
    </row>
    <row r="42" spans="2:13" ht="27.75" customHeight="1">
      <c r="B42" s="1280"/>
      <c r="C42" s="1281"/>
      <c r="D42" s="106"/>
      <c r="E42" s="1284" t="s">
        <v>32</v>
      </c>
      <c r="F42" s="1284"/>
      <c r="G42" s="1284"/>
      <c r="H42" s="1285"/>
      <c r="I42" s="107">
        <v>98</v>
      </c>
      <c r="J42" s="108">
        <v>32</v>
      </c>
      <c r="K42" s="108" t="s">
        <v>512</v>
      </c>
      <c r="L42" s="108" t="s">
        <v>512</v>
      </c>
      <c r="M42" s="109" t="s">
        <v>512</v>
      </c>
    </row>
    <row r="43" spans="2:13" ht="27.75" customHeight="1">
      <c r="B43" s="1280"/>
      <c r="C43" s="1281"/>
      <c r="D43" s="106"/>
      <c r="E43" s="1284" t="s">
        <v>33</v>
      </c>
      <c r="F43" s="1284"/>
      <c r="G43" s="1284"/>
      <c r="H43" s="1285"/>
      <c r="I43" s="107">
        <v>3168</v>
      </c>
      <c r="J43" s="108">
        <v>3528</v>
      </c>
      <c r="K43" s="108">
        <v>3812</v>
      </c>
      <c r="L43" s="108">
        <v>3855</v>
      </c>
      <c r="M43" s="109">
        <v>3563</v>
      </c>
    </row>
    <row r="44" spans="2:13" ht="27.75" customHeight="1">
      <c r="B44" s="1280"/>
      <c r="C44" s="1281"/>
      <c r="D44" s="106"/>
      <c r="E44" s="1284" t="s">
        <v>34</v>
      </c>
      <c r="F44" s="1284"/>
      <c r="G44" s="1284"/>
      <c r="H44" s="1285"/>
      <c r="I44" s="107">
        <v>2447</v>
      </c>
      <c r="J44" s="108">
        <v>2425</v>
      </c>
      <c r="K44" s="108">
        <v>2405</v>
      </c>
      <c r="L44" s="108">
        <v>1895</v>
      </c>
      <c r="M44" s="109">
        <v>1656</v>
      </c>
    </row>
    <row r="45" spans="2:13" ht="27.75" customHeight="1">
      <c r="B45" s="1280"/>
      <c r="C45" s="1281"/>
      <c r="D45" s="106"/>
      <c r="E45" s="1284" t="s">
        <v>35</v>
      </c>
      <c r="F45" s="1284"/>
      <c r="G45" s="1284"/>
      <c r="H45" s="1285"/>
      <c r="I45" s="107">
        <v>1895</v>
      </c>
      <c r="J45" s="108">
        <v>1842</v>
      </c>
      <c r="K45" s="108">
        <v>1750</v>
      </c>
      <c r="L45" s="108">
        <v>1305</v>
      </c>
      <c r="M45" s="109">
        <v>1193</v>
      </c>
    </row>
    <row r="46" spans="2:13" ht="27.75" customHeight="1">
      <c r="B46" s="1280"/>
      <c r="C46" s="1281"/>
      <c r="D46" s="110"/>
      <c r="E46" s="1284" t="s">
        <v>36</v>
      </c>
      <c r="F46" s="1284"/>
      <c r="G46" s="1284"/>
      <c r="H46" s="1285"/>
      <c r="I46" s="107">
        <v>65</v>
      </c>
      <c r="J46" s="108">
        <v>55</v>
      </c>
      <c r="K46" s="108">
        <v>47</v>
      </c>
      <c r="L46" s="108">
        <v>35</v>
      </c>
      <c r="M46" s="109">
        <v>23</v>
      </c>
    </row>
    <row r="47" spans="2:13" ht="27.75" customHeight="1">
      <c r="B47" s="1280"/>
      <c r="C47" s="1281"/>
      <c r="D47" s="111"/>
      <c r="E47" s="1294" t="s">
        <v>37</v>
      </c>
      <c r="F47" s="1295"/>
      <c r="G47" s="1295"/>
      <c r="H47" s="1296"/>
      <c r="I47" s="107" t="s">
        <v>512</v>
      </c>
      <c r="J47" s="108" t="s">
        <v>512</v>
      </c>
      <c r="K47" s="108" t="s">
        <v>512</v>
      </c>
      <c r="L47" s="108" t="s">
        <v>512</v>
      </c>
      <c r="M47" s="109" t="s">
        <v>512</v>
      </c>
    </row>
    <row r="48" spans="2:13" ht="27.75" customHeight="1">
      <c r="B48" s="1280"/>
      <c r="C48" s="1281"/>
      <c r="D48" s="106"/>
      <c r="E48" s="1284" t="s">
        <v>38</v>
      </c>
      <c r="F48" s="1284"/>
      <c r="G48" s="1284"/>
      <c r="H48" s="1285"/>
      <c r="I48" s="107" t="s">
        <v>512</v>
      </c>
      <c r="J48" s="108" t="s">
        <v>512</v>
      </c>
      <c r="K48" s="108" t="s">
        <v>512</v>
      </c>
      <c r="L48" s="108" t="s">
        <v>512</v>
      </c>
      <c r="M48" s="109" t="s">
        <v>512</v>
      </c>
    </row>
    <row r="49" spans="2:13" ht="27.75" customHeight="1">
      <c r="B49" s="1282"/>
      <c r="C49" s="1283"/>
      <c r="D49" s="106"/>
      <c r="E49" s="1284" t="s">
        <v>39</v>
      </c>
      <c r="F49" s="1284"/>
      <c r="G49" s="1284"/>
      <c r="H49" s="1285"/>
      <c r="I49" s="107" t="s">
        <v>512</v>
      </c>
      <c r="J49" s="108" t="s">
        <v>512</v>
      </c>
      <c r="K49" s="108" t="s">
        <v>512</v>
      </c>
      <c r="L49" s="108" t="s">
        <v>512</v>
      </c>
      <c r="M49" s="109" t="s">
        <v>512</v>
      </c>
    </row>
    <row r="50" spans="2:13" ht="27.75" customHeight="1">
      <c r="B50" s="1278" t="s">
        <v>40</v>
      </c>
      <c r="C50" s="1279"/>
      <c r="D50" s="112"/>
      <c r="E50" s="1284" t="s">
        <v>41</v>
      </c>
      <c r="F50" s="1284"/>
      <c r="G50" s="1284"/>
      <c r="H50" s="1285"/>
      <c r="I50" s="107">
        <v>4775</v>
      </c>
      <c r="J50" s="108">
        <v>4304</v>
      </c>
      <c r="K50" s="108">
        <v>3802</v>
      </c>
      <c r="L50" s="108">
        <v>3237</v>
      </c>
      <c r="M50" s="109">
        <v>3366</v>
      </c>
    </row>
    <row r="51" spans="2:13" ht="27.75" customHeight="1">
      <c r="B51" s="1280"/>
      <c r="C51" s="1281"/>
      <c r="D51" s="106"/>
      <c r="E51" s="1284" t="s">
        <v>42</v>
      </c>
      <c r="F51" s="1284"/>
      <c r="G51" s="1284"/>
      <c r="H51" s="1285"/>
      <c r="I51" s="107">
        <v>1836</v>
      </c>
      <c r="J51" s="108">
        <v>1801</v>
      </c>
      <c r="K51" s="108">
        <v>1715</v>
      </c>
      <c r="L51" s="108">
        <v>1598</v>
      </c>
      <c r="M51" s="109">
        <v>1102</v>
      </c>
    </row>
    <row r="52" spans="2:13" ht="27.75" customHeight="1">
      <c r="B52" s="1282"/>
      <c r="C52" s="1283"/>
      <c r="D52" s="106"/>
      <c r="E52" s="1284" t="s">
        <v>43</v>
      </c>
      <c r="F52" s="1284"/>
      <c r="G52" s="1284"/>
      <c r="H52" s="1285"/>
      <c r="I52" s="107">
        <v>8777</v>
      </c>
      <c r="J52" s="108">
        <v>8485</v>
      </c>
      <c r="K52" s="108">
        <v>8450</v>
      </c>
      <c r="L52" s="108">
        <v>8255</v>
      </c>
      <c r="M52" s="109">
        <v>7950</v>
      </c>
    </row>
    <row r="53" spans="2:13" ht="27.75" customHeight="1" thickBot="1">
      <c r="B53" s="1286" t="s">
        <v>44</v>
      </c>
      <c r="C53" s="1287"/>
      <c r="D53" s="113"/>
      <c r="E53" s="1288" t="s">
        <v>45</v>
      </c>
      <c r="F53" s="1288"/>
      <c r="G53" s="1288"/>
      <c r="H53" s="1289"/>
      <c r="I53" s="114">
        <v>-946</v>
      </c>
      <c r="J53" s="115">
        <v>-217</v>
      </c>
      <c r="K53" s="115">
        <v>560</v>
      </c>
      <c r="L53" s="115">
        <v>294</v>
      </c>
      <c r="M53" s="116">
        <v>301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r+LA2nagO7S80AarJTmUKFOSl0F3IThp4eFFyuXF4GYxbtg4wzbSyiA2FsjtwmPELbUnOkMqIUIs9n3JzIHCg==" saltValue="aKwEzhdJ+q44m9T6/umH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556</v>
      </c>
      <c r="G54" s="125" t="s">
        <v>557</v>
      </c>
      <c r="H54" s="126" t="s">
        <v>558</v>
      </c>
    </row>
    <row r="55" spans="2:8" ht="52.5" customHeight="1">
      <c r="B55" s="127"/>
      <c r="C55" s="1305" t="s">
        <v>48</v>
      </c>
      <c r="D55" s="1305"/>
      <c r="E55" s="1306"/>
      <c r="F55" s="128">
        <v>1446</v>
      </c>
      <c r="G55" s="128">
        <v>1111</v>
      </c>
      <c r="H55" s="129">
        <v>1417</v>
      </c>
    </row>
    <row r="56" spans="2:8" ht="52.5" customHeight="1">
      <c r="B56" s="130"/>
      <c r="C56" s="1307" t="s">
        <v>49</v>
      </c>
      <c r="D56" s="1307"/>
      <c r="E56" s="1308"/>
      <c r="F56" s="131">
        <v>611</v>
      </c>
      <c r="G56" s="131">
        <v>438</v>
      </c>
      <c r="H56" s="132">
        <v>305</v>
      </c>
    </row>
    <row r="57" spans="2:8" ht="53.25" customHeight="1">
      <c r="B57" s="130"/>
      <c r="C57" s="1309" t="s">
        <v>50</v>
      </c>
      <c r="D57" s="1309"/>
      <c r="E57" s="1310"/>
      <c r="F57" s="133">
        <v>1505</v>
      </c>
      <c r="G57" s="133">
        <v>1449</v>
      </c>
      <c r="H57" s="134">
        <v>1404</v>
      </c>
    </row>
    <row r="58" spans="2:8" ht="45.75" customHeight="1">
      <c r="B58" s="135"/>
      <c r="C58" s="1297" t="s">
        <v>589</v>
      </c>
      <c r="D58" s="1298"/>
      <c r="E58" s="1299"/>
      <c r="F58" s="136">
        <v>416</v>
      </c>
      <c r="G58" s="136">
        <v>420</v>
      </c>
      <c r="H58" s="137">
        <v>404</v>
      </c>
    </row>
    <row r="59" spans="2:8" ht="45.75" customHeight="1">
      <c r="B59" s="135"/>
      <c r="C59" s="1297" t="s">
        <v>590</v>
      </c>
      <c r="D59" s="1298"/>
      <c r="E59" s="1299"/>
      <c r="F59" s="136">
        <v>310</v>
      </c>
      <c r="G59" s="136">
        <v>312</v>
      </c>
      <c r="H59" s="137">
        <v>315</v>
      </c>
    </row>
    <row r="60" spans="2:8" ht="45.75" customHeight="1">
      <c r="B60" s="135"/>
      <c r="C60" s="1297" t="s">
        <v>591</v>
      </c>
      <c r="D60" s="1298"/>
      <c r="E60" s="1299"/>
      <c r="F60" s="136">
        <v>337</v>
      </c>
      <c r="G60" s="136">
        <v>307</v>
      </c>
      <c r="H60" s="137">
        <v>288</v>
      </c>
    </row>
    <row r="61" spans="2:8" ht="45.75" customHeight="1">
      <c r="B61" s="135"/>
      <c r="C61" s="1297" t="s">
        <v>592</v>
      </c>
      <c r="D61" s="1298"/>
      <c r="E61" s="1299"/>
      <c r="F61" s="136">
        <v>253</v>
      </c>
      <c r="G61" s="136">
        <v>244</v>
      </c>
      <c r="H61" s="137">
        <v>205</v>
      </c>
    </row>
    <row r="62" spans="2:8" ht="45.75" customHeight="1" thickBot="1">
      <c r="B62" s="138"/>
      <c r="C62" s="1300" t="s">
        <v>593</v>
      </c>
      <c r="D62" s="1301"/>
      <c r="E62" s="1302"/>
      <c r="F62" s="139">
        <v>69</v>
      </c>
      <c r="G62" s="139">
        <v>70</v>
      </c>
      <c r="H62" s="140">
        <v>73</v>
      </c>
    </row>
    <row r="63" spans="2:8" ht="52.5" customHeight="1" thickBot="1">
      <c r="B63" s="141"/>
      <c r="C63" s="1303" t="s">
        <v>51</v>
      </c>
      <c r="D63" s="1303"/>
      <c r="E63" s="1304"/>
      <c r="F63" s="142">
        <v>3562</v>
      </c>
      <c r="G63" s="142">
        <v>2997</v>
      </c>
      <c r="H63" s="143">
        <v>3126</v>
      </c>
    </row>
    <row r="64" spans="2:8" ht="15" customHeight="1"/>
  </sheetData>
  <sheetProtection algorithmName="SHA-512" hashValue="c5JdhJ/hn4VXg99WPC9aBapD4pS0MTU14UJeOpg7j6W3gYCPJm6nirDabo5sD5stPgUbvzAGI1b0CFDKvgVImA==" saltValue="ao9M3suJIq9tCXG9fUqP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3" t="s">
        <v>597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598</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554</v>
      </c>
      <c r="BQ50" s="1316"/>
      <c r="BR50" s="1316"/>
      <c r="BS50" s="1316"/>
      <c r="BT50" s="1316"/>
      <c r="BU50" s="1316"/>
      <c r="BV50" s="1316"/>
      <c r="BW50" s="1316"/>
      <c r="BX50" s="1316" t="s">
        <v>555</v>
      </c>
      <c r="BY50" s="1316"/>
      <c r="BZ50" s="1316"/>
      <c r="CA50" s="1316"/>
      <c r="CB50" s="1316"/>
      <c r="CC50" s="1316"/>
      <c r="CD50" s="1316"/>
      <c r="CE50" s="1316"/>
      <c r="CF50" s="1316" t="s">
        <v>556</v>
      </c>
      <c r="CG50" s="1316"/>
      <c r="CH50" s="1316"/>
      <c r="CI50" s="1316"/>
      <c r="CJ50" s="1316"/>
      <c r="CK50" s="1316"/>
      <c r="CL50" s="1316"/>
      <c r="CM50" s="1316"/>
      <c r="CN50" s="1316" t="s">
        <v>557</v>
      </c>
      <c r="CO50" s="1316"/>
      <c r="CP50" s="1316"/>
      <c r="CQ50" s="1316"/>
      <c r="CR50" s="1316"/>
      <c r="CS50" s="1316"/>
      <c r="CT50" s="1316"/>
      <c r="CU50" s="1316"/>
      <c r="CV50" s="1316" t="s">
        <v>558</v>
      </c>
      <c r="CW50" s="1316"/>
      <c r="CX50" s="1316"/>
      <c r="CY50" s="1316"/>
      <c r="CZ50" s="1316"/>
      <c r="DA50" s="1316"/>
      <c r="DB50" s="1316"/>
      <c r="DC50" s="1316"/>
    </row>
    <row r="51" spans="1:109" ht="13.5" customHeight="1">
      <c r="B51" s="397"/>
      <c r="G51" s="1319"/>
      <c r="H51" s="1319"/>
      <c r="I51" s="1332"/>
      <c r="J51" s="1332"/>
      <c r="K51" s="1318"/>
      <c r="L51" s="1318"/>
      <c r="M51" s="1318"/>
      <c r="N51" s="1318"/>
      <c r="AM51" s="406"/>
      <c r="AN51" s="1314" t="s">
        <v>599</v>
      </c>
      <c r="AO51" s="1314"/>
      <c r="AP51" s="1314"/>
      <c r="AQ51" s="1314"/>
      <c r="AR51" s="1314"/>
      <c r="AS51" s="1314"/>
      <c r="AT51" s="1314"/>
      <c r="AU51" s="1314"/>
      <c r="AV51" s="1314"/>
      <c r="AW51" s="1314"/>
      <c r="AX51" s="1314"/>
      <c r="AY51" s="1314"/>
      <c r="AZ51" s="1314"/>
      <c r="BA51" s="1314"/>
      <c r="BB51" s="1314" t="s">
        <v>600</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v>13.5</v>
      </c>
      <c r="CG51" s="1311"/>
      <c r="CH51" s="1311"/>
      <c r="CI51" s="1311"/>
      <c r="CJ51" s="1311"/>
      <c r="CK51" s="1311"/>
      <c r="CL51" s="1311"/>
      <c r="CM51" s="1311"/>
      <c r="CN51" s="1311">
        <v>7.1</v>
      </c>
      <c r="CO51" s="1311"/>
      <c r="CP51" s="1311"/>
      <c r="CQ51" s="1311"/>
      <c r="CR51" s="1311"/>
      <c r="CS51" s="1311"/>
      <c r="CT51" s="1311"/>
      <c r="CU51" s="1311"/>
      <c r="CV51" s="1311">
        <v>7</v>
      </c>
      <c r="CW51" s="1311"/>
      <c r="CX51" s="1311"/>
      <c r="CY51" s="1311"/>
      <c r="CZ51" s="1311"/>
      <c r="DA51" s="1311"/>
      <c r="DB51" s="1311"/>
      <c r="DC51" s="1311"/>
    </row>
    <row r="52" spans="1:109">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601</v>
      </c>
      <c r="BC53" s="1314"/>
      <c r="BD53" s="1314"/>
      <c r="BE53" s="1314"/>
      <c r="BF53" s="1314"/>
      <c r="BG53" s="1314"/>
      <c r="BH53" s="1314"/>
      <c r="BI53" s="1314"/>
      <c r="BJ53" s="1314"/>
      <c r="BK53" s="1314"/>
      <c r="BL53" s="1314"/>
      <c r="BM53" s="1314"/>
      <c r="BN53" s="1314"/>
      <c r="BO53" s="1314"/>
      <c r="BP53" s="1311">
        <v>56.7</v>
      </c>
      <c r="BQ53" s="1311"/>
      <c r="BR53" s="1311"/>
      <c r="BS53" s="1311"/>
      <c r="BT53" s="1311"/>
      <c r="BU53" s="1311"/>
      <c r="BV53" s="1311"/>
      <c r="BW53" s="1311"/>
      <c r="BX53" s="1311">
        <v>58.7</v>
      </c>
      <c r="BY53" s="1311"/>
      <c r="BZ53" s="1311"/>
      <c r="CA53" s="1311"/>
      <c r="CB53" s="1311"/>
      <c r="CC53" s="1311"/>
      <c r="CD53" s="1311"/>
      <c r="CE53" s="1311"/>
      <c r="CF53" s="1311">
        <v>60.6</v>
      </c>
      <c r="CG53" s="1311"/>
      <c r="CH53" s="1311"/>
      <c r="CI53" s="1311"/>
      <c r="CJ53" s="1311"/>
      <c r="CK53" s="1311"/>
      <c r="CL53" s="1311"/>
      <c r="CM53" s="1311"/>
      <c r="CN53" s="1311">
        <v>62.1</v>
      </c>
      <c r="CO53" s="1311"/>
      <c r="CP53" s="1311"/>
      <c r="CQ53" s="1311"/>
      <c r="CR53" s="1311"/>
      <c r="CS53" s="1311"/>
      <c r="CT53" s="1311"/>
      <c r="CU53" s="1311"/>
      <c r="CV53" s="1311">
        <v>63.8</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602</v>
      </c>
      <c r="AO55" s="1316"/>
      <c r="AP55" s="1316"/>
      <c r="AQ55" s="1316"/>
      <c r="AR55" s="1316"/>
      <c r="AS55" s="1316"/>
      <c r="AT55" s="1316"/>
      <c r="AU55" s="1316"/>
      <c r="AV55" s="1316"/>
      <c r="AW55" s="1316"/>
      <c r="AX55" s="1316"/>
      <c r="AY55" s="1316"/>
      <c r="AZ55" s="1316"/>
      <c r="BA55" s="1316"/>
      <c r="BB55" s="1314" t="s">
        <v>600</v>
      </c>
      <c r="BC55" s="1314"/>
      <c r="BD55" s="1314"/>
      <c r="BE55" s="1314"/>
      <c r="BF55" s="1314"/>
      <c r="BG55" s="1314"/>
      <c r="BH55" s="1314"/>
      <c r="BI55" s="1314"/>
      <c r="BJ55" s="1314"/>
      <c r="BK55" s="1314"/>
      <c r="BL55" s="1314"/>
      <c r="BM55" s="1314"/>
      <c r="BN55" s="1314"/>
      <c r="BO55" s="1314"/>
      <c r="BP55" s="1311">
        <v>32.9</v>
      </c>
      <c r="BQ55" s="1311"/>
      <c r="BR55" s="1311"/>
      <c r="BS55" s="1311"/>
      <c r="BT55" s="1311"/>
      <c r="BU55" s="1311"/>
      <c r="BV55" s="1311"/>
      <c r="BW55" s="1311"/>
      <c r="BX55" s="1311">
        <v>28.5</v>
      </c>
      <c r="BY55" s="1311"/>
      <c r="BZ55" s="1311"/>
      <c r="CA55" s="1311"/>
      <c r="CB55" s="1311"/>
      <c r="CC55" s="1311"/>
      <c r="CD55" s="1311"/>
      <c r="CE55" s="1311"/>
      <c r="CF55" s="1311">
        <v>20.5</v>
      </c>
      <c r="CG55" s="1311"/>
      <c r="CH55" s="1311"/>
      <c r="CI55" s="1311"/>
      <c r="CJ55" s="1311"/>
      <c r="CK55" s="1311"/>
      <c r="CL55" s="1311"/>
      <c r="CM55" s="1311"/>
      <c r="CN55" s="1311">
        <v>21.4</v>
      </c>
      <c r="CO55" s="1311"/>
      <c r="CP55" s="1311"/>
      <c r="CQ55" s="1311"/>
      <c r="CR55" s="1311"/>
      <c r="CS55" s="1311"/>
      <c r="CT55" s="1311"/>
      <c r="CU55" s="1311"/>
      <c r="CV55" s="1311">
        <v>12.8</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601</v>
      </c>
      <c r="BC57" s="1314"/>
      <c r="BD57" s="1314"/>
      <c r="BE57" s="1314"/>
      <c r="BF57" s="1314"/>
      <c r="BG57" s="1314"/>
      <c r="BH57" s="1314"/>
      <c r="BI57" s="1314"/>
      <c r="BJ57" s="1314"/>
      <c r="BK57" s="1314"/>
      <c r="BL57" s="1314"/>
      <c r="BM57" s="1314"/>
      <c r="BN57" s="1314"/>
      <c r="BO57" s="1314"/>
      <c r="BP57" s="1311">
        <v>57</v>
      </c>
      <c r="BQ57" s="1311"/>
      <c r="BR57" s="1311"/>
      <c r="BS57" s="1311"/>
      <c r="BT57" s="1311"/>
      <c r="BU57" s="1311"/>
      <c r="BV57" s="1311"/>
      <c r="BW57" s="1311"/>
      <c r="BX57" s="1311">
        <v>59.7</v>
      </c>
      <c r="BY57" s="1311"/>
      <c r="BZ57" s="1311"/>
      <c r="CA57" s="1311"/>
      <c r="CB57" s="1311"/>
      <c r="CC57" s="1311"/>
      <c r="CD57" s="1311"/>
      <c r="CE57" s="1311"/>
      <c r="CF57" s="1311">
        <v>60</v>
      </c>
      <c r="CG57" s="1311"/>
      <c r="CH57" s="1311"/>
      <c r="CI57" s="1311"/>
      <c r="CJ57" s="1311"/>
      <c r="CK57" s="1311"/>
      <c r="CL57" s="1311"/>
      <c r="CM57" s="1311"/>
      <c r="CN57" s="1311">
        <v>60.3</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603</v>
      </c>
    </row>
    <row r="64" spans="1:109">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3" t="s">
        <v>604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598</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554</v>
      </c>
      <c r="BQ72" s="1316"/>
      <c r="BR72" s="1316"/>
      <c r="BS72" s="1316"/>
      <c r="BT72" s="1316"/>
      <c r="BU72" s="1316"/>
      <c r="BV72" s="1316"/>
      <c r="BW72" s="1316"/>
      <c r="BX72" s="1316" t="s">
        <v>555</v>
      </c>
      <c r="BY72" s="1316"/>
      <c r="BZ72" s="1316"/>
      <c r="CA72" s="1316"/>
      <c r="CB72" s="1316"/>
      <c r="CC72" s="1316"/>
      <c r="CD72" s="1316"/>
      <c r="CE72" s="1316"/>
      <c r="CF72" s="1316" t="s">
        <v>556</v>
      </c>
      <c r="CG72" s="1316"/>
      <c r="CH72" s="1316"/>
      <c r="CI72" s="1316"/>
      <c r="CJ72" s="1316"/>
      <c r="CK72" s="1316"/>
      <c r="CL72" s="1316"/>
      <c r="CM72" s="1316"/>
      <c r="CN72" s="1316" t="s">
        <v>557</v>
      </c>
      <c r="CO72" s="1316"/>
      <c r="CP72" s="1316"/>
      <c r="CQ72" s="1316"/>
      <c r="CR72" s="1316"/>
      <c r="CS72" s="1316"/>
      <c r="CT72" s="1316"/>
      <c r="CU72" s="1316"/>
      <c r="CV72" s="1316" t="s">
        <v>558</v>
      </c>
      <c r="CW72" s="1316"/>
      <c r="CX72" s="1316"/>
      <c r="CY72" s="1316"/>
      <c r="CZ72" s="1316"/>
      <c r="DA72" s="1316"/>
      <c r="DB72" s="1316"/>
      <c r="DC72" s="1316"/>
    </row>
    <row r="73" spans="2:107">
      <c r="B73" s="397"/>
      <c r="G73" s="1319"/>
      <c r="H73" s="1319"/>
      <c r="I73" s="1319"/>
      <c r="J73" s="1319"/>
      <c r="K73" s="1315"/>
      <c r="L73" s="1315"/>
      <c r="M73" s="1315"/>
      <c r="N73" s="1315"/>
      <c r="AM73" s="406"/>
      <c r="AN73" s="1314" t="s">
        <v>599</v>
      </c>
      <c r="AO73" s="1314"/>
      <c r="AP73" s="1314"/>
      <c r="AQ73" s="1314"/>
      <c r="AR73" s="1314"/>
      <c r="AS73" s="1314"/>
      <c r="AT73" s="1314"/>
      <c r="AU73" s="1314"/>
      <c r="AV73" s="1314"/>
      <c r="AW73" s="1314"/>
      <c r="AX73" s="1314"/>
      <c r="AY73" s="1314"/>
      <c r="AZ73" s="1314"/>
      <c r="BA73" s="1314"/>
      <c r="BB73" s="1314" t="s">
        <v>600</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v>13.5</v>
      </c>
      <c r="CG73" s="1311"/>
      <c r="CH73" s="1311"/>
      <c r="CI73" s="1311"/>
      <c r="CJ73" s="1311"/>
      <c r="CK73" s="1311"/>
      <c r="CL73" s="1311"/>
      <c r="CM73" s="1311"/>
      <c r="CN73" s="1311">
        <v>7.1</v>
      </c>
      <c r="CO73" s="1311"/>
      <c r="CP73" s="1311"/>
      <c r="CQ73" s="1311"/>
      <c r="CR73" s="1311"/>
      <c r="CS73" s="1311"/>
      <c r="CT73" s="1311"/>
      <c r="CU73" s="1311"/>
      <c r="CV73" s="1311">
        <v>7</v>
      </c>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6.6</v>
      </c>
      <c r="BQ75" s="1311"/>
      <c r="BR75" s="1311"/>
      <c r="BS75" s="1311"/>
      <c r="BT75" s="1311"/>
      <c r="BU75" s="1311"/>
      <c r="BV75" s="1311"/>
      <c r="BW75" s="1311"/>
      <c r="BX75" s="1311">
        <v>7.7</v>
      </c>
      <c r="BY75" s="1311"/>
      <c r="BZ75" s="1311"/>
      <c r="CA75" s="1311"/>
      <c r="CB75" s="1311"/>
      <c r="CC75" s="1311"/>
      <c r="CD75" s="1311"/>
      <c r="CE75" s="1311"/>
      <c r="CF75" s="1311">
        <v>9</v>
      </c>
      <c r="CG75" s="1311"/>
      <c r="CH75" s="1311"/>
      <c r="CI75" s="1311"/>
      <c r="CJ75" s="1311"/>
      <c r="CK75" s="1311"/>
      <c r="CL75" s="1311"/>
      <c r="CM75" s="1311"/>
      <c r="CN75" s="1311">
        <v>9.4</v>
      </c>
      <c r="CO75" s="1311"/>
      <c r="CP75" s="1311"/>
      <c r="CQ75" s="1311"/>
      <c r="CR75" s="1311"/>
      <c r="CS75" s="1311"/>
      <c r="CT75" s="1311"/>
      <c r="CU75" s="1311"/>
      <c r="CV75" s="1311">
        <v>9.1999999999999993</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602</v>
      </c>
      <c r="AO77" s="1316"/>
      <c r="AP77" s="1316"/>
      <c r="AQ77" s="1316"/>
      <c r="AR77" s="1316"/>
      <c r="AS77" s="1316"/>
      <c r="AT77" s="1316"/>
      <c r="AU77" s="1316"/>
      <c r="AV77" s="1316"/>
      <c r="AW77" s="1316"/>
      <c r="AX77" s="1316"/>
      <c r="AY77" s="1316"/>
      <c r="AZ77" s="1316"/>
      <c r="BA77" s="1316"/>
      <c r="BB77" s="1314" t="s">
        <v>600</v>
      </c>
      <c r="BC77" s="1314"/>
      <c r="BD77" s="1314"/>
      <c r="BE77" s="1314"/>
      <c r="BF77" s="1314"/>
      <c r="BG77" s="1314"/>
      <c r="BH77" s="1314"/>
      <c r="BI77" s="1314"/>
      <c r="BJ77" s="1314"/>
      <c r="BK77" s="1314"/>
      <c r="BL77" s="1314"/>
      <c r="BM77" s="1314"/>
      <c r="BN77" s="1314"/>
      <c r="BO77" s="1314"/>
      <c r="BP77" s="1311">
        <v>32.9</v>
      </c>
      <c r="BQ77" s="1311"/>
      <c r="BR77" s="1311"/>
      <c r="BS77" s="1311"/>
      <c r="BT77" s="1311"/>
      <c r="BU77" s="1311"/>
      <c r="BV77" s="1311"/>
      <c r="BW77" s="1311"/>
      <c r="BX77" s="1311">
        <v>28.5</v>
      </c>
      <c r="BY77" s="1311"/>
      <c r="BZ77" s="1311"/>
      <c r="CA77" s="1311"/>
      <c r="CB77" s="1311"/>
      <c r="CC77" s="1311"/>
      <c r="CD77" s="1311"/>
      <c r="CE77" s="1311"/>
      <c r="CF77" s="1311">
        <v>20.5</v>
      </c>
      <c r="CG77" s="1311"/>
      <c r="CH77" s="1311"/>
      <c r="CI77" s="1311"/>
      <c r="CJ77" s="1311"/>
      <c r="CK77" s="1311"/>
      <c r="CL77" s="1311"/>
      <c r="CM77" s="1311"/>
      <c r="CN77" s="1311">
        <v>21.4</v>
      </c>
      <c r="CO77" s="1311"/>
      <c r="CP77" s="1311"/>
      <c r="CQ77" s="1311"/>
      <c r="CR77" s="1311"/>
      <c r="CS77" s="1311"/>
      <c r="CT77" s="1311"/>
      <c r="CU77" s="1311"/>
      <c r="CV77" s="1311">
        <v>12.8</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605</v>
      </c>
      <c r="BC79" s="1314"/>
      <c r="BD79" s="1314"/>
      <c r="BE79" s="1314"/>
      <c r="BF79" s="1314"/>
      <c r="BG79" s="1314"/>
      <c r="BH79" s="1314"/>
      <c r="BI79" s="1314"/>
      <c r="BJ79" s="1314"/>
      <c r="BK79" s="1314"/>
      <c r="BL79" s="1314"/>
      <c r="BM79" s="1314"/>
      <c r="BN79" s="1314"/>
      <c r="BO79" s="1314"/>
      <c r="BP79" s="1311">
        <v>8.1999999999999993</v>
      </c>
      <c r="BQ79" s="1311"/>
      <c r="BR79" s="1311"/>
      <c r="BS79" s="1311"/>
      <c r="BT79" s="1311"/>
      <c r="BU79" s="1311"/>
      <c r="BV79" s="1311"/>
      <c r="BW79" s="1311"/>
      <c r="BX79" s="1311">
        <v>8</v>
      </c>
      <c r="BY79" s="1311"/>
      <c r="BZ79" s="1311"/>
      <c r="CA79" s="1311"/>
      <c r="CB79" s="1311"/>
      <c r="CC79" s="1311"/>
      <c r="CD79" s="1311"/>
      <c r="CE79" s="1311"/>
      <c r="CF79" s="1311">
        <v>7.9</v>
      </c>
      <c r="CG79" s="1311"/>
      <c r="CH79" s="1311"/>
      <c r="CI79" s="1311"/>
      <c r="CJ79" s="1311"/>
      <c r="CK79" s="1311"/>
      <c r="CL79" s="1311"/>
      <c r="CM79" s="1311"/>
      <c r="CN79" s="1311">
        <v>7.7</v>
      </c>
      <c r="CO79" s="1311"/>
      <c r="CP79" s="1311"/>
      <c r="CQ79" s="1311"/>
      <c r="CR79" s="1311"/>
      <c r="CS79" s="1311"/>
      <c r="CT79" s="1311"/>
      <c r="CU79" s="1311"/>
      <c r="CV79" s="1311">
        <v>7.3</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501</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551</v>
      </c>
      <c r="G2" s="157"/>
      <c r="H2" s="158"/>
    </row>
    <row r="3" spans="1:8">
      <c r="A3" s="154" t="s">
        <v>544</v>
      </c>
      <c r="B3" s="159"/>
      <c r="C3" s="160"/>
      <c r="D3" s="161">
        <v>23507</v>
      </c>
      <c r="E3" s="162"/>
      <c r="F3" s="163">
        <v>67293</v>
      </c>
      <c r="G3" s="164"/>
      <c r="H3" s="165"/>
    </row>
    <row r="4" spans="1:8">
      <c r="A4" s="166"/>
      <c r="B4" s="167"/>
      <c r="C4" s="168"/>
      <c r="D4" s="169">
        <v>19208</v>
      </c>
      <c r="E4" s="170"/>
      <c r="F4" s="171">
        <v>35076</v>
      </c>
      <c r="G4" s="172"/>
      <c r="H4" s="173"/>
    </row>
    <row r="5" spans="1:8">
      <c r="A5" s="154" t="s">
        <v>546</v>
      </c>
      <c r="B5" s="159"/>
      <c r="C5" s="160"/>
      <c r="D5" s="161">
        <v>16990</v>
      </c>
      <c r="E5" s="162"/>
      <c r="F5" s="163">
        <v>67343</v>
      </c>
      <c r="G5" s="164"/>
      <c r="H5" s="165"/>
    </row>
    <row r="6" spans="1:8">
      <c r="A6" s="166"/>
      <c r="B6" s="167"/>
      <c r="C6" s="168"/>
      <c r="D6" s="169">
        <v>10761</v>
      </c>
      <c r="E6" s="170"/>
      <c r="F6" s="171">
        <v>32865</v>
      </c>
      <c r="G6" s="172"/>
      <c r="H6" s="173"/>
    </row>
    <row r="7" spans="1:8">
      <c r="A7" s="154" t="s">
        <v>547</v>
      </c>
      <c r="B7" s="159"/>
      <c r="C7" s="160"/>
      <c r="D7" s="161">
        <v>21004</v>
      </c>
      <c r="E7" s="162"/>
      <c r="F7" s="163">
        <v>73475</v>
      </c>
      <c r="G7" s="164"/>
      <c r="H7" s="165"/>
    </row>
    <row r="8" spans="1:8">
      <c r="A8" s="166"/>
      <c r="B8" s="167"/>
      <c r="C8" s="168"/>
      <c r="D8" s="169">
        <v>12820</v>
      </c>
      <c r="E8" s="170"/>
      <c r="F8" s="171">
        <v>43072</v>
      </c>
      <c r="G8" s="172"/>
      <c r="H8" s="173"/>
    </row>
    <row r="9" spans="1:8">
      <c r="A9" s="154" t="s">
        <v>548</v>
      </c>
      <c r="B9" s="159"/>
      <c r="C9" s="160"/>
      <c r="D9" s="161">
        <v>26242</v>
      </c>
      <c r="E9" s="162"/>
      <c r="F9" s="163">
        <v>87464</v>
      </c>
      <c r="G9" s="164"/>
      <c r="H9" s="165"/>
    </row>
    <row r="10" spans="1:8">
      <c r="A10" s="166"/>
      <c r="B10" s="167"/>
      <c r="C10" s="168"/>
      <c r="D10" s="169">
        <v>16573</v>
      </c>
      <c r="E10" s="170"/>
      <c r="F10" s="171">
        <v>47479</v>
      </c>
      <c r="G10" s="172"/>
      <c r="H10" s="173"/>
    </row>
    <row r="11" spans="1:8">
      <c r="A11" s="154" t="s">
        <v>549</v>
      </c>
      <c r="B11" s="159"/>
      <c r="C11" s="160"/>
      <c r="D11" s="161">
        <v>28104</v>
      </c>
      <c r="E11" s="162"/>
      <c r="F11" s="163">
        <v>96248</v>
      </c>
      <c r="G11" s="164"/>
      <c r="H11" s="165"/>
    </row>
    <row r="12" spans="1:8">
      <c r="A12" s="166"/>
      <c r="B12" s="167"/>
      <c r="C12" s="174"/>
      <c r="D12" s="169">
        <v>13677</v>
      </c>
      <c r="E12" s="170"/>
      <c r="F12" s="171">
        <v>55768</v>
      </c>
      <c r="G12" s="172"/>
      <c r="H12" s="173"/>
    </row>
    <row r="13" spans="1:8">
      <c r="A13" s="154"/>
      <c r="B13" s="159"/>
      <c r="C13" s="175"/>
      <c r="D13" s="176">
        <v>23169</v>
      </c>
      <c r="E13" s="177"/>
      <c r="F13" s="178">
        <v>78365</v>
      </c>
      <c r="G13" s="179"/>
      <c r="H13" s="165"/>
    </row>
    <row r="14" spans="1:8">
      <c r="A14" s="166"/>
      <c r="B14" s="167"/>
      <c r="C14" s="168"/>
      <c r="D14" s="169">
        <v>14608</v>
      </c>
      <c r="E14" s="170"/>
      <c r="F14" s="171">
        <v>42852</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1.28</v>
      </c>
      <c r="C19" s="180">
        <f>ROUND(VALUE(SUBSTITUTE(実質収支比率等に係る経年分析!G$48,"▲","-")),2)</f>
        <v>1.05</v>
      </c>
      <c r="D19" s="180">
        <f>ROUND(VALUE(SUBSTITUTE(実質収支比率等に係る経年分析!H$48,"▲","-")),2)</f>
        <v>1.08</v>
      </c>
      <c r="E19" s="180">
        <f>ROUND(VALUE(SUBSTITUTE(実質収支比率等に係る経年分析!I$48,"▲","-")),2)</f>
        <v>1.1399999999999999</v>
      </c>
      <c r="F19" s="180">
        <f>ROUND(VALUE(SUBSTITUTE(実質収支比率等に係る経年分析!J$48,"▲","-")),2)</f>
        <v>1.25</v>
      </c>
    </row>
    <row r="20" spans="1:11">
      <c r="A20" s="180" t="s">
        <v>55</v>
      </c>
      <c r="B20" s="180">
        <f>ROUND(VALUE(SUBSTITUTE(実質収支比率等に係る経年分析!F$47,"▲","-")),2)</f>
        <v>41.26</v>
      </c>
      <c r="C20" s="180">
        <f>ROUND(VALUE(SUBSTITUTE(実質収支比率等に係る経年分析!G$47,"▲","-")),2)</f>
        <v>35.57</v>
      </c>
      <c r="D20" s="180">
        <f>ROUND(VALUE(SUBSTITUTE(実質収支比率等に係る経年分析!H$47,"▲","-")),2)</f>
        <v>30.02</v>
      </c>
      <c r="E20" s="180">
        <f>ROUND(VALUE(SUBSTITUTE(実質収支比率等に係る経年分析!I$47,"▲","-")),2)</f>
        <v>23.23</v>
      </c>
      <c r="F20" s="180">
        <f>ROUND(VALUE(SUBSTITUTE(実質収支比率等に係る経年分析!J$47,"▲","-")),2)</f>
        <v>28.66</v>
      </c>
    </row>
    <row r="21" spans="1:11">
      <c r="A21" s="180" t="s">
        <v>56</v>
      </c>
      <c r="B21" s="180">
        <f>IF(ISNUMBER(VALUE(SUBSTITUTE(実質収支比率等に係る経年分析!F$49,"▲","-"))),ROUND(VALUE(SUBSTITUTE(実質収支比率等に係る経年分析!F$49,"▲","-")),2),NA())</f>
        <v>-1.23</v>
      </c>
      <c r="C21" s="180">
        <f>IF(ISNUMBER(VALUE(SUBSTITUTE(実質収支比率等に係る経年分析!G$49,"▲","-"))),ROUND(VALUE(SUBSTITUTE(実質収支比率等に係る経年分析!G$49,"▲","-")),2),NA())</f>
        <v>-6.02</v>
      </c>
      <c r="D21" s="180">
        <f>IF(ISNUMBER(VALUE(SUBSTITUTE(実質収支比率等に係る経年分析!H$49,"▲","-"))),ROUND(VALUE(SUBSTITUTE(実質収支比率等に係る経年分析!H$49,"▲","-")),2),NA())</f>
        <v>-5.56</v>
      </c>
      <c r="E21" s="180">
        <f>IF(ISNUMBER(VALUE(SUBSTITUTE(実質収支比率等に係る経年分析!I$49,"▲","-"))),ROUND(VALUE(SUBSTITUTE(実質収支比率等に係る経年分析!I$49,"▲","-")),2),NA())</f>
        <v>-7.54</v>
      </c>
      <c r="F21" s="180">
        <f>IF(ISNUMBER(VALUE(SUBSTITUTE(実質収支比率等に係る経年分析!J$49,"▲","-"))),ROUND(VALUE(SUBSTITUTE(実質収支比率等に係る経年分析!J$49,"▲","-")),2),NA())</f>
        <v>5.74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公園墓地維持管理特別会計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c r="A31" s="181" t="str">
        <f>IF(連結実質赤字比率に係る赤字・黒字の構成分析!C$39="",NA(),連結実質赤字比率に係る赤字・黒字の構成分析!C$39)</f>
        <v>住宅改修資金等貸付金特別会計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24.81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697</v>
      </c>
      <c r="E42" s="182"/>
      <c r="F42" s="182"/>
      <c r="G42" s="182">
        <f>'実質公債費比率（分子）の構造'!L$52</f>
        <v>723</v>
      </c>
      <c r="H42" s="182"/>
      <c r="I42" s="182"/>
      <c r="J42" s="182">
        <f>'実質公債費比率（分子）の構造'!M$52</f>
        <v>758</v>
      </c>
      <c r="K42" s="182"/>
      <c r="L42" s="182"/>
      <c r="M42" s="182">
        <f>'実質公債費比率（分子）の構造'!N$52</f>
        <v>755</v>
      </c>
      <c r="N42" s="182"/>
      <c r="O42" s="182"/>
      <c r="P42" s="182">
        <f>'実質公債費比率（分子）の構造'!O$52</f>
        <v>760</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84</v>
      </c>
      <c r="C45" s="182"/>
      <c r="D45" s="182"/>
      <c r="E45" s="182">
        <f>'実質公債費比率（分子）の構造'!L$49</f>
        <v>162</v>
      </c>
      <c r="F45" s="182"/>
      <c r="G45" s="182"/>
      <c r="H45" s="182">
        <f>'実質公債費比率（分子）の構造'!M$49</f>
        <v>278</v>
      </c>
      <c r="I45" s="182"/>
      <c r="J45" s="182"/>
      <c r="K45" s="182">
        <f>'実質公債費比率（分子）の構造'!N$49</f>
        <v>232</v>
      </c>
      <c r="L45" s="182"/>
      <c r="M45" s="182"/>
      <c r="N45" s="182">
        <f>'実質公債費比率（分子）の構造'!O$49</f>
        <v>250</v>
      </c>
      <c r="O45" s="182"/>
      <c r="P45" s="182"/>
    </row>
    <row r="46" spans="1:16">
      <c r="A46" s="182" t="s">
        <v>67</v>
      </c>
      <c r="B46" s="182">
        <f>'実質公債費比率（分子）の構造'!K$48</f>
        <v>220</v>
      </c>
      <c r="C46" s="182"/>
      <c r="D46" s="182"/>
      <c r="E46" s="182">
        <f>'実質公債費比率（分子）の構造'!L$48</f>
        <v>225</v>
      </c>
      <c r="F46" s="182"/>
      <c r="G46" s="182"/>
      <c r="H46" s="182">
        <f>'実質公債費比率（分子）の構造'!M$48</f>
        <v>225</v>
      </c>
      <c r="I46" s="182"/>
      <c r="J46" s="182"/>
      <c r="K46" s="182">
        <f>'実質公債費比率（分子）の構造'!N$48</f>
        <v>231</v>
      </c>
      <c r="L46" s="182"/>
      <c r="M46" s="182"/>
      <c r="N46" s="182">
        <f>'実質公債費比率（分子）の構造'!O$48</f>
        <v>216</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722</v>
      </c>
      <c r="C49" s="182"/>
      <c r="D49" s="182"/>
      <c r="E49" s="182">
        <f>'実質公債費比率（分子）の構造'!L$45</f>
        <v>691</v>
      </c>
      <c r="F49" s="182"/>
      <c r="G49" s="182"/>
      <c r="H49" s="182">
        <f>'実質公債費比率（分子）の構造'!M$45</f>
        <v>682</v>
      </c>
      <c r="I49" s="182"/>
      <c r="J49" s="182"/>
      <c r="K49" s="182">
        <f>'実質公債費比率（分子）の構造'!N$45</f>
        <v>676</v>
      </c>
      <c r="L49" s="182"/>
      <c r="M49" s="182"/>
      <c r="N49" s="182">
        <f>'実質公債費比率（分子）の構造'!O$45</f>
        <v>641</v>
      </c>
      <c r="O49" s="182"/>
      <c r="P49" s="182"/>
    </row>
    <row r="50" spans="1:16">
      <c r="A50" s="182" t="s">
        <v>71</v>
      </c>
      <c r="B50" s="182" t="e">
        <f>NA()</f>
        <v>#N/A</v>
      </c>
      <c r="C50" s="182">
        <f>IF(ISNUMBER('実質公債費比率（分子）の構造'!K$53),'実質公債費比率（分子）の構造'!K$53,NA())</f>
        <v>329</v>
      </c>
      <c r="D50" s="182" t="e">
        <f>NA()</f>
        <v>#N/A</v>
      </c>
      <c r="E50" s="182" t="e">
        <f>NA()</f>
        <v>#N/A</v>
      </c>
      <c r="F50" s="182">
        <f>IF(ISNUMBER('実質公債費比率（分子）の構造'!L$53),'実質公債費比率（分子）の構造'!L$53,NA())</f>
        <v>355</v>
      </c>
      <c r="G50" s="182" t="e">
        <f>NA()</f>
        <v>#N/A</v>
      </c>
      <c r="H50" s="182" t="e">
        <f>NA()</f>
        <v>#N/A</v>
      </c>
      <c r="I50" s="182">
        <f>IF(ISNUMBER('実質公債費比率（分子）の構造'!M$53),'実質公債費比率（分子）の構造'!M$53,NA())</f>
        <v>427</v>
      </c>
      <c r="J50" s="182" t="e">
        <f>NA()</f>
        <v>#N/A</v>
      </c>
      <c r="K50" s="182" t="e">
        <f>NA()</f>
        <v>#N/A</v>
      </c>
      <c r="L50" s="182">
        <f>IF(ISNUMBER('実質公債費比率（分子）の構造'!N$53),'実質公債費比率（分子）の構造'!N$53,NA())</f>
        <v>384</v>
      </c>
      <c r="M50" s="182" t="e">
        <f>NA()</f>
        <v>#N/A</v>
      </c>
      <c r="N50" s="182" t="e">
        <f>NA()</f>
        <v>#N/A</v>
      </c>
      <c r="O50" s="182">
        <f>IF(ISNUMBER('実質公債費比率（分子）の構造'!O$53),'実質公債費比率（分子）の構造'!O$53,NA())</f>
        <v>347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8777</v>
      </c>
      <c r="E56" s="181"/>
      <c r="F56" s="181"/>
      <c r="G56" s="181">
        <f>'将来負担比率（分子）の構造'!J$52</f>
        <v>8485</v>
      </c>
      <c r="H56" s="181"/>
      <c r="I56" s="181"/>
      <c r="J56" s="181">
        <f>'将来負担比率（分子）の構造'!K$52</f>
        <v>8450</v>
      </c>
      <c r="K56" s="181"/>
      <c r="L56" s="181"/>
      <c r="M56" s="181">
        <f>'将来負担比率（分子）の構造'!L$52</f>
        <v>8255</v>
      </c>
      <c r="N56" s="181"/>
      <c r="O56" s="181"/>
      <c r="P56" s="181">
        <f>'将来負担比率（分子）の構造'!M$52</f>
        <v>7950</v>
      </c>
    </row>
    <row r="57" spans="1:16">
      <c r="A57" s="181" t="s">
        <v>42</v>
      </c>
      <c r="B57" s="181"/>
      <c r="C57" s="181"/>
      <c r="D57" s="181">
        <f>'将来負担比率（分子）の構造'!I$51</f>
        <v>1836</v>
      </c>
      <c r="E57" s="181"/>
      <c r="F57" s="181"/>
      <c r="G57" s="181">
        <f>'将来負担比率（分子）の構造'!J$51</f>
        <v>1801</v>
      </c>
      <c r="H57" s="181"/>
      <c r="I57" s="181"/>
      <c r="J57" s="181">
        <f>'将来負担比率（分子）の構造'!K$51</f>
        <v>1715</v>
      </c>
      <c r="K57" s="181"/>
      <c r="L57" s="181"/>
      <c r="M57" s="181">
        <f>'将来負担比率（分子）の構造'!L$51</f>
        <v>1598</v>
      </c>
      <c r="N57" s="181"/>
      <c r="O57" s="181"/>
      <c r="P57" s="181">
        <f>'将来負担比率（分子）の構造'!M$51</f>
        <v>1102</v>
      </c>
    </row>
    <row r="58" spans="1:16">
      <c r="A58" s="181" t="s">
        <v>41</v>
      </c>
      <c r="B58" s="181"/>
      <c r="C58" s="181"/>
      <c r="D58" s="181">
        <f>'将来負担比率（分子）の構造'!I$50</f>
        <v>4775</v>
      </c>
      <c r="E58" s="181"/>
      <c r="F58" s="181"/>
      <c r="G58" s="181">
        <f>'将来負担比率（分子）の構造'!J$50</f>
        <v>4304</v>
      </c>
      <c r="H58" s="181"/>
      <c r="I58" s="181"/>
      <c r="J58" s="181">
        <f>'将来負担比率（分子）の構造'!K$50</f>
        <v>3802</v>
      </c>
      <c r="K58" s="181"/>
      <c r="L58" s="181"/>
      <c r="M58" s="181">
        <f>'将来負担比率（分子）の構造'!L$50</f>
        <v>3237</v>
      </c>
      <c r="N58" s="181"/>
      <c r="O58" s="181"/>
      <c r="P58" s="181">
        <f>'将来負担比率（分子）の構造'!M$50</f>
        <v>3366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65</v>
      </c>
      <c r="C61" s="181"/>
      <c r="D61" s="181"/>
      <c r="E61" s="181">
        <f>'将来負担比率（分子）の構造'!J$46</f>
        <v>55</v>
      </c>
      <c r="F61" s="181"/>
      <c r="G61" s="181"/>
      <c r="H61" s="181">
        <f>'将来負担比率（分子）の構造'!K$46</f>
        <v>47</v>
      </c>
      <c r="I61" s="181"/>
      <c r="J61" s="181"/>
      <c r="K61" s="181">
        <f>'将来負担比率（分子）の構造'!L$46</f>
        <v>35</v>
      </c>
      <c r="L61" s="181"/>
      <c r="M61" s="181"/>
      <c r="N61" s="181">
        <f>'将来負担比率（分子）の構造'!M$46</f>
        <v>23</v>
      </c>
      <c r="O61" s="181"/>
      <c r="P61" s="181"/>
    </row>
    <row r="62" spans="1:16">
      <c r="A62" s="181" t="s">
        <v>35</v>
      </c>
      <c r="B62" s="181">
        <f>'将来負担比率（分子）の構造'!I$45</f>
        <v>1895</v>
      </c>
      <c r="C62" s="181"/>
      <c r="D62" s="181"/>
      <c r="E62" s="181">
        <f>'将来負担比率（分子）の構造'!J$45</f>
        <v>1842</v>
      </c>
      <c r="F62" s="181"/>
      <c r="G62" s="181"/>
      <c r="H62" s="181">
        <f>'将来負担比率（分子）の構造'!K$45</f>
        <v>1750</v>
      </c>
      <c r="I62" s="181"/>
      <c r="J62" s="181"/>
      <c r="K62" s="181">
        <f>'将来負担比率（分子）の構造'!L$45</f>
        <v>1305</v>
      </c>
      <c r="L62" s="181"/>
      <c r="M62" s="181"/>
      <c r="N62" s="181">
        <f>'将来負担比率（分子）の構造'!M$45</f>
        <v>1193</v>
      </c>
      <c r="O62" s="181"/>
      <c r="P62" s="181"/>
    </row>
    <row r="63" spans="1:16">
      <c r="A63" s="181" t="s">
        <v>34</v>
      </c>
      <c r="B63" s="181">
        <f>'将来負担比率（分子）の構造'!I$44</f>
        <v>2447</v>
      </c>
      <c r="C63" s="181"/>
      <c r="D63" s="181"/>
      <c r="E63" s="181">
        <f>'将来負担比率（分子）の構造'!J$44</f>
        <v>2425</v>
      </c>
      <c r="F63" s="181"/>
      <c r="G63" s="181"/>
      <c r="H63" s="181">
        <f>'将来負担比率（分子）の構造'!K$44</f>
        <v>2405</v>
      </c>
      <c r="I63" s="181"/>
      <c r="J63" s="181"/>
      <c r="K63" s="181">
        <f>'将来負担比率（分子）の構造'!L$44</f>
        <v>1895</v>
      </c>
      <c r="L63" s="181"/>
      <c r="M63" s="181"/>
      <c r="N63" s="181">
        <f>'将来負担比率（分子）の構造'!M$44</f>
        <v>1656</v>
      </c>
      <c r="O63" s="181"/>
      <c r="P63" s="181"/>
    </row>
    <row r="64" spans="1:16">
      <c r="A64" s="181" t="s">
        <v>33</v>
      </c>
      <c r="B64" s="181">
        <f>'将来負担比率（分子）の構造'!I$43</f>
        <v>3168</v>
      </c>
      <c r="C64" s="181"/>
      <c r="D64" s="181"/>
      <c r="E64" s="181">
        <f>'将来負担比率（分子）の構造'!J$43</f>
        <v>3528</v>
      </c>
      <c r="F64" s="181"/>
      <c r="G64" s="181"/>
      <c r="H64" s="181">
        <f>'将来負担比率（分子）の構造'!K$43</f>
        <v>3812</v>
      </c>
      <c r="I64" s="181"/>
      <c r="J64" s="181"/>
      <c r="K64" s="181">
        <f>'将来負担比率（分子）の構造'!L$43</f>
        <v>3855</v>
      </c>
      <c r="L64" s="181"/>
      <c r="M64" s="181"/>
      <c r="N64" s="181">
        <f>'将来負担比率（分子）の構造'!M$43</f>
        <v>3563</v>
      </c>
      <c r="O64" s="181"/>
      <c r="P64" s="181"/>
    </row>
    <row r="65" spans="1:16">
      <c r="A65" s="181" t="s">
        <v>32</v>
      </c>
      <c r="B65" s="181">
        <f>'将来負担比率（分子）の構造'!I$42</f>
        <v>98</v>
      </c>
      <c r="C65" s="181"/>
      <c r="D65" s="181"/>
      <c r="E65" s="181">
        <f>'将来負担比率（分子）の構造'!J$42</f>
        <v>32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6770</v>
      </c>
      <c r="C66" s="181"/>
      <c r="D66" s="181"/>
      <c r="E66" s="181">
        <f>'将来負担比率（分子）の構造'!J$41</f>
        <v>6490</v>
      </c>
      <c r="F66" s="181"/>
      <c r="G66" s="181"/>
      <c r="H66" s="181">
        <f>'将来負担比率（分子）の構造'!K$41</f>
        <v>6513</v>
      </c>
      <c r="I66" s="181"/>
      <c r="J66" s="181"/>
      <c r="K66" s="181">
        <f>'将来負担比率（分子）の構造'!L$41</f>
        <v>6295</v>
      </c>
      <c r="L66" s="181"/>
      <c r="M66" s="181"/>
      <c r="N66" s="181">
        <f>'将来負担比率（分子）の構造'!M$41</f>
        <v>6284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560</v>
      </c>
      <c r="J67" s="181" t="e">
        <f>NA()</f>
        <v>#N/A</v>
      </c>
      <c r="K67" s="181" t="e">
        <f>NA()</f>
        <v>#N/A</v>
      </c>
      <c r="L67" s="181">
        <f>IF(ISNUMBER('将来負担比率（分子）の構造'!L$53), IF('将来負担比率（分子）の構造'!L$53 &lt; 0, 0, '将来負担比率（分子）の構造'!L$53), NA())</f>
        <v>294</v>
      </c>
      <c r="M67" s="181" t="e">
        <f>NA()</f>
        <v>#N/A</v>
      </c>
      <c r="N67" s="181" t="e">
        <f>NA()</f>
        <v>#N/A</v>
      </c>
      <c r="O67" s="181">
        <f>IF(ISNUMBER('将来負担比率（分子）の構造'!M$53), IF('将来負担比率（分子）の構造'!M$53 &lt; 0, 0, '将来負担比率（分子）の構造'!M$53), NA())</f>
        <v>301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1446</v>
      </c>
      <c r="C72" s="185">
        <f>基金残高に係る経年分析!G55</f>
        <v>1111</v>
      </c>
      <c r="D72" s="185">
        <f>基金残高に係る経年分析!H55</f>
        <v>1417</v>
      </c>
    </row>
    <row r="73" spans="1:16">
      <c r="A73" s="184" t="s">
        <v>78</v>
      </c>
      <c r="B73" s="185">
        <f>基金残高に係る経年分析!F56</f>
        <v>611</v>
      </c>
      <c r="C73" s="185">
        <f>基金残高に係る経年分析!G56</f>
        <v>438</v>
      </c>
      <c r="D73" s="185">
        <f>基金残高に係る経年分析!H56</f>
        <v>305</v>
      </c>
    </row>
    <row r="74" spans="1:16">
      <c r="A74" s="184" t="s">
        <v>79</v>
      </c>
      <c r="B74" s="185">
        <f>基金残高に係る経年分析!F57</f>
        <v>1505</v>
      </c>
      <c r="C74" s="185">
        <f>基金残高に係る経年分析!G57</f>
        <v>1449</v>
      </c>
      <c r="D74" s="185">
        <f>基金残高に係る経年分析!H57</f>
        <v>1404</v>
      </c>
    </row>
  </sheetData>
  <sheetProtection algorithmName="SHA-512" hashValue="72zkdP/oRLYWJ6jWR8iCnvtpeAFSH1T2m52mZUMajoqNy4h8X1miKFNGnn6HbcaNJUChdI0g/4DEhv3eiiecqw==" saltValue="i7l7BXe7EBCV0+L873kd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225</v>
      </c>
      <c r="C5" s="749"/>
      <c r="D5" s="749"/>
      <c r="E5" s="749"/>
      <c r="F5" s="749"/>
      <c r="G5" s="749"/>
      <c r="H5" s="749"/>
      <c r="I5" s="749"/>
      <c r="J5" s="749"/>
      <c r="K5" s="749"/>
      <c r="L5" s="749"/>
      <c r="M5" s="749"/>
      <c r="N5" s="749"/>
      <c r="O5" s="749"/>
      <c r="P5" s="749"/>
      <c r="Q5" s="750"/>
      <c r="R5" s="735">
        <v>1830363</v>
      </c>
      <c r="S5" s="736"/>
      <c r="T5" s="736"/>
      <c r="U5" s="736"/>
      <c r="V5" s="736"/>
      <c r="W5" s="736"/>
      <c r="X5" s="736"/>
      <c r="Y5" s="779"/>
      <c r="Z5" s="797">
        <v>16.7</v>
      </c>
      <c r="AA5" s="797"/>
      <c r="AB5" s="797"/>
      <c r="AC5" s="797"/>
      <c r="AD5" s="798">
        <v>1830363</v>
      </c>
      <c r="AE5" s="798"/>
      <c r="AF5" s="798"/>
      <c r="AG5" s="798"/>
      <c r="AH5" s="798"/>
      <c r="AI5" s="798"/>
      <c r="AJ5" s="798"/>
      <c r="AK5" s="798"/>
      <c r="AL5" s="780">
        <v>38.200000000000003</v>
      </c>
      <c r="AM5" s="753"/>
      <c r="AN5" s="753"/>
      <c r="AO5" s="781"/>
      <c r="AP5" s="748" t="s">
        <v>226</v>
      </c>
      <c r="AQ5" s="749"/>
      <c r="AR5" s="749"/>
      <c r="AS5" s="749"/>
      <c r="AT5" s="749"/>
      <c r="AU5" s="749"/>
      <c r="AV5" s="749"/>
      <c r="AW5" s="749"/>
      <c r="AX5" s="749"/>
      <c r="AY5" s="749"/>
      <c r="AZ5" s="749"/>
      <c r="BA5" s="749"/>
      <c r="BB5" s="749"/>
      <c r="BC5" s="749"/>
      <c r="BD5" s="749"/>
      <c r="BE5" s="749"/>
      <c r="BF5" s="750"/>
      <c r="BG5" s="680">
        <v>1830363</v>
      </c>
      <c r="BH5" s="681"/>
      <c r="BI5" s="681"/>
      <c r="BJ5" s="681"/>
      <c r="BK5" s="681"/>
      <c r="BL5" s="681"/>
      <c r="BM5" s="681"/>
      <c r="BN5" s="682"/>
      <c r="BO5" s="713">
        <v>100</v>
      </c>
      <c r="BP5" s="713"/>
      <c r="BQ5" s="713"/>
      <c r="BR5" s="713"/>
      <c r="BS5" s="714">
        <v>8861</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71798</v>
      </c>
      <c r="S6" s="681"/>
      <c r="T6" s="681"/>
      <c r="U6" s="681"/>
      <c r="V6" s="681"/>
      <c r="W6" s="681"/>
      <c r="X6" s="681"/>
      <c r="Y6" s="682"/>
      <c r="Z6" s="713">
        <v>0.7</v>
      </c>
      <c r="AA6" s="713"/>
      <c r="AB6" s="713"/>
      <c r="AC6" s="713"/>
      <c r="AD6" s="714">
        <v>71798</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1830363</v>
      </c>
      <c r="BH6" s="681"/>
      <c r="BI6" s="681"/>
      <c r="BJ6" s="681"/>
      <c r="BK6" s="681"/>
      <c r="BL6" s="681"/>
      <c r="BM6" s="681"/>
      <c r="BN6" s="682"/>
      <c r="BO6" s="713">
        <v>100</v>
      </c>
      <c r="BP6" s="713"/>
      <c r="BQ6" s="713"/>
      <c r="BR6" s="713"/>
      <c r="BS6" s="714">
        <v>8861</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103962</v>
      </c>
      <c r="CS6" s="681"/>
      <c r="CT6" s="681"/>
      <c r="CU6" s="681"/>
      <c r="CV6" s="681"/>
      <c r="CW6" s="681"/>
      <c r="CX6" s="681"/>
      <c r="CY6" s="682"/>
      <c r="CZ6" s="780">
        <v>1</v>
      </c>
      <c r="DA6" s="753"/>
      <c r="DB6" s="753"/>
      <c r="DC6" s="783"/>
      <c r="DD6" s="686">
        <v>15860</v>
      </c>
      <c r="DE6" s="681"/>
      <c r="DF6" s="681"/>
      <c r="DG6" s="681"/>
      <c r="DH6" s="681"/>
      <c r="DI6" s="681"/>
      <c r="DJ6" s="681"/>
      <c r="DK6" s="681"/>
      <c r="DL6" s="681"/>
      <c r="DM6" s="681"/>
      <c r="DN6" s="681"/>
      <c r="DO6" s="681"/>
      <c r="DP6" s="682"/>
      <c r="DQ6" s="686">
        <v>102988</v>
      </c>
      <c r="DR6" s="681"/>
      <c r="DS6" s="681"/>
      <c r="DT6" s="681"/>
      <c r="DU6" s="681"/>
      <c r="DV6" s="681"/>
      <c r="DW6" s="681"/>
      <c r="DX6" s="681"/>
      <c r="DY6" s="681"/>
      <c r="DZ6" s="681"/>
      <c r="EA6" s="681"/>
      <c r="EB6" s="681"/>
      <c r="EC6" s="726"/>
    </row>
    <row r="7" spans="2:143" ht="11.25" customHeight="1">
      <c r="B7" s="677" t="s">
        <v>233</v>
      </c>
      <c r="C7" s="678"/>
      <c r="D7" s="678"/>
      <c r="E7" s="678"/>
      <c r="F7" s="678"/>
      <c r="G7" s="678"/>
      <c r="H7" s="678"/>
      <c r="I7" s="678"/>
      <c r="J7" s="678"/>
      <c r="K7" s="678"/>
      <c r="L7" s="678"/>
      <c r="M7" s="678"/>
      <c r="N7" s="678"/>
      <c r="O7" s="678"/>
      <c r="P7" s="678"/>
      <c r="Q7" s="679"/>
      <c r="R7" s="680">
        <v>2937</v>
      </c>
      <c r="S7" s="681"/>
      <c r="T7" s="681"/>
      <c r="U7" s="681"/>
      <c r="V7" s="681"/>
      <c r="W7" s="681"/>
      <c r="X7" s="681"/>
      <c r="Y7" s="682"/>
      <c r="Z7" s="713">
        <v>0</v>
      </c>
      <c r="AA7" s="713"/>
      <c r="AB7" s="713"/>
      <c r="AC7" s="713"/>
      <c r="AD7" s="714">
        <v>2937</v>
      </c>
      <c r="AE7" s="714"/>
      <c r="AF7" s="714"/>
      <c r="AG7" s="714"/>
      <c r="AH7" s="714"/>
      <c r="AI7" s="714"/>
      <c r="AJ7" s="714"/>
      <c r="AK7" s="714"/>
      <c r="AL7" s="683">
        <v>0.1</v>
      </c>
      <c r="AM7" s="684"/>
      <c r="AN7" s="684"/>
      <c r="AO7" s="715"/>
      <c r="AP7" s="677" t="s">
        <v>234</v>
      </c>
      <c r="AQ7" s="678"/>
      <c r="AR7" s="678"/>
      <c r="AS7" s="678"/>
      <c r="AT7" s="678"/>
      <c r="AU7" s="678"/>
      <c r="AV7" s="678"/>
      <c r="AW7" s="678"/>
      <c r="AX7" s="678"/>
      <c r="AY7" s="678"/>
      <c r="AZ7" s="678"/>
      <c r="BA7" s="678"/>
      <c r="BB7" s="678"/>
      <c r="BC7" s="678"/>
      <c r="BD7" s="678"/>
      <c r="BE7" s="678"/>
      <c r="BF7" s="679"/>
      <c r="BG7" s="680">
        <v>784762</v>
      </c>
      <c r="BH7" s="681"/>
      <c r="BI7" s="681"/>
      <c r="BJ7" s="681"/>
      <c r="BK7" s="681"/>
      <c r="BL7" s="681"/>
      <c r="BM7" s="681"/>
      <c r="BN7" s="682"/>
      <c r="BO7" s="713">
        <v>42.9</v>
      </c>
      <c r="BP7" s="713"/>
      <c r="BQ7" s="713"/>
      <c r="BR7" s="713"/>
      <c r="BS7" s="714">
        <v>8861</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3181026</v>
      </c>
      <c r="CS7" s="681"/>
      <c r="CT7" s="681"/>
      <c r="CU7" s="681"/>
      <c r="CV7" s="681"/>
      <c r="CW7" s="681"/>
      <c r="CX7" s="681"/>
      <c r="CY7" s="682"/>
      <c r="CZ7" s="713">
        <v>30.9</v>
      </c>
      <c r="DA7" s="713"/>
      <c r="DB7" s="713"/>
      <c r="DC7" s="713"/>
      <c r="DD7" s="686">
        <v>23433</v>
      </c>
      <c r="DE7" s="681"/>
      <c r="DF7" s="681"/>
      <c r="DG7" s="681"/>
      <c r="DH7" s="681"/>
      <c r="DI7" s="681"/>
      <c r="DJ7" s="681"/>
      <c r="DK7" s="681"/>
      <c r="DL7" s="681"/>
      <c r="DM7" s="681"/>
      <c r="DN7" s="681"/>
      <c r="DO7" s="681"/>
      <c r="DP7" s="682"/>
      <c r="DQ7" s="686">
        <v>801222</v>
      </c>
      <c r="DR7" s="681"/>
      <c r="DS7" s="681"/>
      <c r="DT7" s="681"/>
      <c r="DU7" s="681"/>
      <c r="DV7" s="681"/>
      <c r="DW7" s="681"/>
      <c r="DX7" s="681"/>
      <c r="DY7" s="681"/>
      <c r="DZ7" s="681"/>
      <c r="EA7" s="681"/>
      <c r="EB7" s="681"/>
      <c r="EC7" s="726"/>
    </row>
    <row r="8" spans="2:143" ht="11.25" customHeight="1">
      <c r="B8" s="677" t="s">
        <v>236</v>
      </c>
      <c r="C8" s="678"/>
      <c r="D8" s="678"/>
      <c r="E8" s="678"/>
      <c r="F8" s="678"/>
      <c r="G8" s="678"/>
      <c r="H8" s="678"/>
      <c r="I8" s="678"/>
      <c r="J8" s="678"/>
      <c r="K8" s="678"/>
      <c r="L8" s="678"/>
      <c r="M8" s="678"/>
      <c r="N8" s="678"/>
      <c r="O8" s="678"/>
      <c r="P8" s="678"/>
      <c r="Q8" s="679"/>
      <c r="R8" s="680">
        <v>15237</v>
      </c>
      <c r="S8" s="681"/>
      <c r="T8" s="681"/>
      <c r="U8" s="681"/>
      <c r="V8" s="681"/>
      <c r="W8" s="681"/>
      <c r="X8" s="681"/>
      <c r="Y8" s="682"/>
      <c r="Z8" s="713">
        <v>0.1</v>
      </c>
      <c r="AA8" s="713"/>
      <c r="AB8" s="713"/>
      <c r="AC8" s="713"/>
      <c r="AD8" s="714">
        <v>15237</v>
      </c>
      <c r="AE8" s="714"/>
      <c r="AF8" s="714"/>
      <c r="AG8" s="714"/>
      <c r="AH8" s="714"/>
      <c r="AI8" s="714"/>
      <c r="AJ8" s="714"/>
      <c r="AK8" s="714"/>
      <c r="AL8" s="683">
        <v>0.3</v>
      </c>
      <c r="AM8" s="684"/>
      <c r="AN8" s="684"/>
      <c r="AO8" s="715"/>
      <c r="AP8" s="677" t="s">
        <v>237</v>
      </c>
      <c r="AQ8" s="678"/>
      <c r="AR8" s="678"/>
      <c r="AS8" s="678"/>
      <c r="AT8" s="678"/>
      <c r="AU8" s="678"/>
      <c r="AV8" s="678"/>
      <c r="AW8" s="678"/>
      <c r="AX8" s="678"/>
      <c r="AY8" s="678"/>
      <c r="AZ8" s="678"/>
      <c r="BA8" s="678"/>
      <c r="BB8" s="678"/>
      <c r="BC8" s="678"/>
      <c r="BD8" s="678"/>
      <c r="BE8" s="678"/>
      <c r="BF8" s="679"/>
      <c r="BG8" s="680">
        <v>28364</v>
      </c>
      <c r="BH8" s="681"/>
      <c r="BI8" s="681"/>
      <c r="BJ8" s="681"/>
      <c r="BK8" s="681"/>
      <c r="BL8" s="681"/>
      <c r="BM8" s="681"/>
      <c r="BN8" s="682"/>
      <c r="BO8" s="713">
        <v>1.5</v>
      </c>
      <c r="BP8" s="713"/>
      <c r="BQ8" s="713"/>
      <c r="BR8" s="713"/>
      <c r="BS8" s="686" t="s">
        <v>238</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2401744</v>
      </c>
      <c r="CS8" s="681"/>
      <c r="CT8" s="681"/>
      <c r="CU8" s="681"/>
      <c r="CV8" s="681"/>
      <c r="CW8" s="681"/>
      <c r="CX8" s="681"/>
      <c r="CY8" s="682"/>
      <c r="CZ8" s="713">
        <v>23.3</v>
      </c>
      <c r="DA8" s="713"/>
      <c r="DB8" s="713"/>
      <c r="DC8" s="713"/>
      <c r="DD8" s="686">
        <v>19043</v>
      </c>
      <c r="DE8" s="681"/>
      <c r="DF8" s="681"/>
      <c r="DG8" s="681"/>
      <c r="DH8" s="681"/>
      <c r="DI8" s="681"/>
      <c r="DJ8" s="681"/>
      <c r="DK8" s="681"/>
      <c r="DL8" s="681"/>
      <c r="DM8" s="681"/>
      <c r="DN8" s="681"/>
      <c r="DO8" s="681"/>
      <c r="DP8" s="682"/>
      <c r="DQ8" s="686">
        <v>1360966</v>
      </c>
      <c r="DR8" s="681"/>
      <c r="DS8" s="681"/>
      <c r="DT8" s="681"/>
      <c r="DU8" s="681"/>
      <c r="DV8" s="681"/>
      <c r="DW8" s="681"/>
      <c r="DX8" s="681"/>
      <c r="DY8" s="681"/>
      <c r="DZ8" s="681"/>
      <c r="EA8" s="681"/>
      <c r="EB8" s="681"/>
      <c r="EC8" s="726"/>
    </row>
    <row r="9" spans="2:143" ht="11.25" customHeight="1">
      <c r="B9" s="677" t="s">
        <v>240</v>
      </c>
      <c r="C9" s="678"/>
      <c r="D9" s="678"/>
      <c r="E9" s="678"/>
      <c r="F9" s="678"/>
      <c r="G9" s="678"/>
      <c r="H9" s="678"/>
      <c r="I9" s="678"/>
      <c r="J9" s="678"/>
      <c r="K9" s="678"/>
      <c r="L9" s="678"/>
      <c r="M9" s="678"/>
      <c r="N9" s="678"/>
      <c r="O9" s="678"/>
      <c r="P9" s="678"/>
      <c r="Q9" s="679"/>
      <c r="R9" s="680">
        <v>16726</v>
      </c>
      <c r="S9" s="681"/>
      <c r="T9" s="681"/>
      <c r="U9" s="681"/>
      <c r="V9" s="681"/>
      <c r="W9" s="681"/>
      <c r="X9" s="681"/>
      <c r="Y9" s="682"/>
      <c r="Z9" s="713">
        <v>0.2</v>
      </c>
      <c r="AA9" s="713"/>
      <c r="AB9" s="713"/>
      <c r="AC9" s="713"/>
      <c r="AD9" s="714">
        <v>16726</v>
      </c>
      <c r="AE9" s="714"/>
      <c r="AF9" s="714"/>
      <c r="AG9" s="714"/>
      <c r="AH9" s="714"/>
      <c r="AI9" s="714"/>
      <c r="AJ9" s="714"/>
      <c r="AK9" s="714"/>
      <c r="AL9" s="683">
        <v>0.3</v>
      </c>
      <c r="AM9" s="684"/>
      <c r="AN9" s="684"/>
      <c r="AO9" s="715"/>
      <c r="AP9" s="677" t="s">
        <v>241</v>
      </c>
      <c r="AQ9" s="678"/>
      <c r="AR9" s="678"/>
      <c r="AS9" s="678"/>
      <c r="AT9" s="678"/>
      <c r="AU9" s="678"/>
      <c r="AV9" s="678"/>
      <c r="AW9" s="678"/>
      <c r="AX9" s="678"/>
      <c r="AY9" s="678"/>
      <c r="AZ9" s="678"/>
      <c r="BA9" s="678"/>
      <c r="BB9" s="678"/>
      <c r="BC9" s="678"/>
      <c r="BD9" s="678"/>
      <c r="BE9" s="678"/>
      <c r="BF9" s="679"/>
      <c r="BG9" s="680">
        <v>667142</v>
      </c>
      <c r="BH9" s="681"/>
      <c r="BI9" s="681"/>
      <c r="BJ9" s="681"/>
      <c r="BK9" s="681"/>
      <c r="BL9" s="681"/>
      <c r="BM9" s="681"/>
      <c r="BN9" s="682"/>
      <c r="BO9" s="713">
        <v>36.4</v>
      </c>
      <c r="BP9" s="713"/>
      <c r="BQ9" s="713"/>
      <c r="BR9" s="713"/>
      <c r="BS9" s="686" t="s">
        <v>238</v>
      </c>
      <c r="BT9" s="681"/>
      <c r="BU9" s="681"/>
      <c r="BV9" s="681"/>
      <c r="BW9" s="681"/>
      <c r="BX9" s="681"/>
      <c r="BY9" s="681"/>
      <c r="BZ9" s="681"/>
      <c r="CA9" s="681"/>
      <c r="CB9" s="726"/>
      <c r="CD9" s="727" t="s">
        <v>242</v>
      </c>
      <c r="CE9" s="724"/>
      <c r="CF9" s="724"/>
      <c r="CG9" s="724"/>
      <c r="CH9" s="724"/>
      <c r="CI9" s="724"/>
      <c r="CJ9" s="724"/>
      <c r="CK9" s="724"/>
      <c r="CL9" s="724"/>
      <c r="CM9" s="724"/>
      <c r="CN9" s="724"/>
      <c r="CO9" s="724"/>
      <c r="CP9" s="724"/>
      <c r="CQ9" s="725"/>
      <c r="CR9" s="680">
        <v>1789133</v>
      </c>
      <c r="CS9" s="681"/>
      <c r="CT9" s="681"/>
      <c r="CU9" s="681"/>
      <c r="CV9" s="681"/>
      <c r="CW9" s="681"/>
      <c r="CX9" s="681"/>
      <c r="CY9" s="682"/>
      <c r="CZ9" s="713">
        <v>17.399999999999999</v>
      </c>
      <c r="DA9" s="713"/>
      <c r="DB9" s="713"/>
      <c r="DC9" s="713"/>
      <c r="DD9" s="686">
        <v>62871</v>
      </c>
      <c r="DE9" s="681"/>
      <c r="DF9" s="681"/>
      <c r="DG9" s="681"/>
      <c r="DH9" s="681"/>
      <c r="DI9" s="681"/>
      <c r="DJ9" s="681"/>
      <c r="DK9" s="681"/>
      <c r="DL9" s="681"/>
      <c r="DM9" s="681"/>
      <c r="DN9" s="681"/>
      <c r="DO9" s="681"/>
      <c r="DP9" s="682"/>
      <c r="DQ9" s="686">
        <v>1165472</v>
      </c>
      <c r="DR9" s="681"/>
      <c r="DS9" s="681"/>
      <c r="DT9" s="681"/>
      <c r="DU9" s="681"/>
      <c r="DV9" s="681"/>
      <c r="DW9" s="681"/>
      <c r="DX9" s="681"/>
      <c r="DY9" s="681"/>
      <c r="DZ9" s="681"/>
      <c r="EA9" s="681"/>
      <c r="EB9" s="681"/>
      <c r="EC9" s="726"/>
    </row>
    <row r="10" spans="2:143" ht="11.25" customHeight="1">
      <c r="B10" s="677" t="s">
        <v>243</v>
      </c>
      <c r="C10" s="678"/>
      <c r="D10" s="678"/>
      <c r="E10" s="678"/>
      <c r="F10" s="678"/>
      <c r="G10" s="678"/>
      <c r="H10" s="678"/>
      <c r="I10" s="678"/>
      <c r="J10" s="678"/>
      <c r="K10" s="678"/>
      <c r="L10" s="678"/>
      <c r="M10" s="678"/>
      <c r="N10" s="678"/>
      <c r="O10" s="678"/>
      <c r="P10" s="678"/>
      <c r="Q10" s="679"/>
      <c r="R10" s="680" t="s">
        <v>238</v>
      </c>
      <c r="S10" s="681"/>
      <c r="T10" s="681"/>
      <c r="U10" s="681"/>
      <c r="V10" s="681"/>
      <c r="W10" s="681"/>
      <c r="X10" s="681"/>
      <c r="Y10" s="682"/>
      <c r="Z10" s="713" t="s">
        <v>238</v>
      </c>
      <c r="AA10" s="713"/>
      <c r="AB10" s="713"/>
      <c r="AC10" s="713"/>
      <c r="AD10" s="714" t="s">
        <v>238</v>
      </c>
      <c r="AE10" s="714"/>
      <c r="AF10" s="714"/>
      <c r="AG10" s="714"/>
      <c r="AH10" s="714"/>
      <c r="AI10" s="714"/>
      <c r="AJ10" s="714"/>
      <c r="AK10" s="714"/>
      <c r="AL10" s="683" t="s">
        <v>139</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45298</v>
      </c>
      <c r="BH10" s="681"/>
      <c r="BI10" s="681"/>
      <c r="BJ10" s="681"/>
      <c r="BK10" s="681"/>
      <c r="BL10" s="681"/>
      <c r="BM10" s="681"/>
      <c r="BN10" s="682"/>
      <c r="BO10" s="713">
        <v>2.5</v>
      </c>
      <c r="BP10" s="713"/>
      <c r="BQ10" s="713"/>
      <c r="BR10" s="713"/>
      <c r="BS10" s="686" t="s">
        <v>238</v>
      </c>
      <c r="BT10" s="681"/>
      <c r="BU10" s="681"/>
      <c r="BV10" s="681"/>
      <c r="BW10" s="681"/>
      <c r="BX10" s="681"/>
      <c r="BY10" s="681"/>
      <c r="BZ10" s="681"/>
      <c r="CA10" s="681"/>
      <c r="CB10" s="726"/>
      <c r="CD10" s="727" t="s">
        <v>245</v>
      </c>
      <c r="CE10" s="724"/>
      <c r="CF10" s="724"/>
      <c r="CG10" s="724"/>
      <c r="CH10" s="724"/>
      <c r="CI10" s="724"/>
      <c r="CJ10" s="724"/>
      <c r="CK10" s="724"/>
      <c r="CL10" s="724"/>
      <c r="CM10" s="724"/>
      <c r="CN10" s="724"/>
      <c r="CO10" s="724"/>
      <c r="CP10" s="724"/>
      <c r="CQ10" s="725"/>
      <c r="CR10" s="680" t="s">
        <v>238</v>
      </c>
      <c r="CS10" s="681"/>
      <c r="CT10" s="681"/>
      <c r="CU10" s="681"/>
      <c r="CV10" s="681"/>
      <c r="CW10" s="681"/>
      <c r="CX10" s="681"/>
      <c r="CY10" s="682"/>
      <c r="CZ10" s="713" t="s">
        <v>238</v>
      </c>
      <c r="DA10" s="713"/>
      <c r="DB10" s="713"/>
      <c r="DC10" s="713"/>
      <c r="DD10" s="686" t="s">
        <v>238</v>
      </c>
      <c r="DE10" s="681"/>
      <c r="DF10" s="681"/>
      <c r="DG10" s="681"/>
      <c r="DH10" s="681"/>
      <c r="DI10" s="681"/>
      <c r="DJ10" s="681"/>
      <c r="DK10" s="681"/>
      <c r="DL10" s="681"/>
      <c r="DM10" s="681"/>
      <c r="DN10" s="681"/>
      <c r="DO10" s="681"/>
      <c r="DP10" s="682"/>
      <c r="DQ10" s="686" t="s">
        <v>238</v>
      </c>
      <c r="DR10" s="681"/>
      <c r="DS10" s="681"/>
      <c r="DT10" s="681"/>
      <c r="DU10" s="681"/>
      <c r="DV10" s="681"/>
      <c r="DW10" s="681"/>
      <c r="DX10" s="681"/>
      <c r="DY10" s="681"/>
      <c r="DZ10" s="681"/>
      <c r="EA10" s="681"/>
      <c r="EB10" s="681"/>
      <c r="EC10" s="726"/>
    </row>
    <row r="11" spans="2:143" ht="11.25" customHeight="1">
      <c r="B11" s="677" t="s">
        <v>246</v>
      </c>
      <c r="C11" s="678"/>
      <c r="D11" s="678"/>
      <c r="E11" s="678"/>
      <c r="F11" s="678"/>
      <c r="G11" s="678"/>
      <c r="H11" s="678"/>
      <c r="I11" s="678"/>
      <c r="J11" s="678"/>
      <c r="K11" s="678"/>
      <c r="L11" s="678"/>
      <c r="M11" s="678"/>
      <c r="N11" s="678"/>
      <c r="O11" s="678"/>
      <c r="P11" s="678"/>
      <c r="Q11" s="679"/>
      <c r="R11" s="680">
        <v>351579</v>
      </c>
      <c r="S11" s="681"/>
      <c r="T11" s="681"/>
      <c r="U11" s="681"/>
      <c r="V11" s="681"/>
      <c r="W11" s="681"/>
      <c r="X11" s="681"/>
      <c r="Y11" s="682"/>
      <c r="Z11" s="683">
        <v>3.2</v>
      </c>
      <c r="AA11" s="684"/>
      <c r="AB11" s="684"/>
      <c r="AC11" s="685"/>
      <c r="AD11" s="686">
        <v>351579</v>
      </c>
      <c r="AE11" s="681"/>
      <c r="AF11" s="681"/>
      <c r="AG11" s="681"/>
      <c r="AH11" s="681"/>
      <c r="AI11" s="681"/>
      <c r="AJ11" s="681"/>
      <c r="AK11" s="682"/>
      <c r="AL11" s="683">
        <v>7.3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43958</v>
      </c>
      <c r="BH11" s="681"/>
      <c r="BI11" s="681"/>
      <c r="BJ11" s="681"/>
      <c r="BK11" s="681"/>
      <c r="BL11" s="681"/>
      <c r="BM11" s="681"/>
      <c r="BN11" s="682"/>
      <c r="BO11" s="713">
        <v>2.4</v>
      </c>
      <c r="BP11" s="713"/>
      <c r="BQ11" s="713"/>
      <c r="BR11" s="713"/>
      <c r="BS11" s="686">
        <v>8861</v>
      </c>
      <c r="BT11" s="681"/>
      <c r="BU11" s="681"/>
      <c r="BV11" s="681"/>
      <c r="BW11" s="681"/>
      <c r="BX11" s="681"/>
      <c r="BY11" s="681"/>
      <c r="BZ11" s="681"/>
      <c r="CA11" s="681"/>
      <c r="CB11" s="726"/>
      <c r="CD11" s="727" t="s">
        <v>248</v>
      </c>
      <c r="CE11" s="724"/>
      <c r="CF11" s="724"/>
      <c r="CG11" s="724"/>
      <c r="CH11" s="724"/>
      <c r="CI11" s="724"/>
      <c r="CJ11" s="724"/>
      <c r="CK11" s="724"/>
      <c r="CL11" s="724"/>
      <c r="CM11" s="724"/>
      <c r="CN11" s="724"/>
      <c r="CO11" s="724"/>
      <c r="CP11" s="724"/>
      <c r="CQ11" s="725"/>
      <c r="CR11" s="680">
        <v>122408</v>
      </c>
      <c r="CS11" s="681"/>
      <c r="CT11" s="681"/>
      <c r="CU11" s="681"/>
      <c r="CV11" s="681"/>
      <c r="CW11" s="681"/>
      <c r="CX11" s="681"/>
      <c r="CY11" s="682"/>
      <c r="CZ11" s="713">
        <v>1.2</v>
      </c>
      <c r="DA11" s="713"/>
      <c r="DB11" s="713"/>
      <c r="DC11" s="713"/>
      <c r="DD11" s="686">
        <v>58066</v>
      </c>
      <c r="DE11" s="681"/>
      <c r="DF11" s="681"/>
      <c r="DG11" s="681"/>
      <c r="DH11" s="681"/>
      <c r="DI11" s="681"/>
      <c r="DJ11" s="681"/>
      <c r="DK11" s="681"/>
      <c r="DL11" s="681"/>
      <c r="DM11" s="681"/>
      <c r="DN11" s="681"/>
      <c r="DO11" s="681"/>
      <c r="DP11" s="682"/>
      <c r="DQ11" s="686">
        <v>53620</v>
      </c>
      <c r="DR11" s="681"/>
      <c r="DS11" s="681"/>
      <c r="DT11" s="681"/>
      <c r="DU11" s="681"/>
      <c r="DV11" s="681"/>
      <c r="DW11" s="681"/>
      <c r="DX11" s="681"/>
      <c r="DY11" s="681"/>
      <c r="DZ11" s="681"/>
      <c r="EA11" s="681"/>
      <c r="EB11" s="681"/>
      <c r="EC11" s="726"/>
    </row>
    <row r="12" spans="2:143" ht="11.25" customHeight="1">
      <c r="B12" s="677" t="s">
        <v>249</v>
      </c>
      <c r="C12" s="678"/>
      <c r="D12" s="678"/>
      <c r="E12" s="678"/>
      <c r="F12" s="678"/>
      <c r="G12" s="678"/>
      <c r="H12" s="678"/>
      <c r="I12" s="678"/>
      <c r="J12" s="678"/>
      <c r="K12" s="678"/>
      <c r="L12" s="678"/>
      <c r="M12" s="678"/>
      <c r="N12" s="678"/>
      <c r="O12" s="678"/>
      <c r="P12" s="678"/>
      <c r="Q12" s="679"/>
      <c r="R12" s="680">
        <v>43594</v>
      </c>
      <c r="S12" s="681"/>
      <c r="T12" s="681"/>
      <c r="U12" s="681"/>
      <c r="V12" s="681"/>
      <c r="W12" s="681"/>
      <c r="X12" s="681"/>
      <c r="Y12" s="682"/>
      <c r="Z12" s="713">
        <v>0.4</v>
      </c>
      <c r="AA12" s="713"/>
      <c r="AB12" s="713"/>
      <c r="AC12" s="713"/>
      <c r="AD12" s="714">
        <v>43594</v>
      </c>
      <c r="AE12" s="714"/>
      <c r="AF12" s="714"/>
      <c r="AG12" s="714"/>
      <c r="AH12" s="714"/>
      <c r="AI12" s="714"/>
      <c r="AJ12" s="714"/>
      <c r="AK12" s="714"/>
      <c r="AL12" s="683">
        <v>0.9</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862018</v>
      </c>
      <c r="BH12" s="681"/>
      <c r="BI12" s="681"/>
      <c r="BJ12" s="681"/>
      <c r="BK12" s="681"/>
      <c r="BL12" s="681"/>
      <c r="BM12" s="681"/>
      <c r="BN12" s="682"/>
      <c r="BO12" s="713">
        <v>47.1</v>
      </c>
      <c r="BP12" s="713"/>
      <c r="BQ12" s="713"/>
      <c r="BR12" s="713"/>
      <c r="BS12" s="686" t="s">
        <v>238</v>
      </c>
      <c r="BT12" s="681"/>
      <c r="BU12" s="681"/>
      <c r="BV12" s="681"/>
      <c r="BW12" s="681"/>
      <c r="BX12" s="681"/>
      <c r="BY12" s="681"/>
      <c r="BZ12" s="681"/>
      <c r="CA12" s="681"/>
      <c r="CB12" s="726"/>
      <c r="CD12" s="727" t="s">
        <v>251</v>
      </c>
      <c r="CE12" s="724"/>
      <c r="CF12" s="724"/>
      <c r="CG12" s="724"/>
      <c r="CH12" s="724"/>
      <c r="CI12" s="724"/>
      <c r="CJ12" s="724"/>
      <c r="CK12" s="724"/>
      <c r="CL12" s="724"/>
      <c r="CM12" s="724"/>
      <c r="CN12" s="724"/>
      <c r="CO12" s="724"/>
      <c r="CP12" s="724"/>
      <c r="CQ12" s="725"/>
      <c r="CR12" s="680">
        <v>184950</v>
      </c>
      <c r="CS12" s="681"/>
      <c r="CT12" s="681"/>
      <c r="CU12" s="681"/>
      <c r="CV12" s="681"/>
      <c r="CW12" s="681"/>
      <c r="CX12" s="681"/>
      <c r="CY12" s="682"/>
      <c r="CZ12" s="713">
        <v>1.8</v>
      </c>
      <c r="DA12" s="713"/>
      <c r="DB12" s="713"/>
      <c r="DC12" s="713"/>
      <c r="DD12" s="686" t="s">
        <v>238</v>
      </c>
      <c r="DE12" s="681"/>
      <c r="DF12" s="681"/>
      <c r="DG12" s="681"/>
      <c r="DH12" s="681"/>
      <c r="DI12" s="681"/>
      <c r="DJ12" s="681"/>
      <c r="DK12" s="681"/>
      <c r="DL12" s="681"/>
      <c r="DM12" s="681"/>
      <c r="DN12" s="681"/>
      <c r="DO12" s="681"/>
      <c r="DP12" s="682"/>
      <c r="DQ12" s="686">
        <v>131596</v>
      </c>
      <c r="DR12" s="681"/>
      <c r="DS12" s="681"/>
      <c r="DT12" s="681"/>
      <c r="DU12" s="681"/>
      <c r="DV12" s="681"/>
      <c r="DW12" s="681"/>
      <c r="DX12" s="681"/>
      <c r="DY12" s="681"/>
      <c r="DZ12" s="681"/>
      <c r="EA12" s="681"/>
      <c r="EB12" s="681"/>
      <c r="EC12" s="726"/>
    </row>
    <row r="13" spans="2:143" ht="11.25" customHeight="1">
      <c r="B13" s="677" t="s">
        <v>252</v>
      </c>
      <c r="C13" s="678"/>
      <c r="D13" s="678"/>
      <c r="E13" s="678"/>
      <c r="F13" s="678"/>
      <c r="G13" s="678"/>
      <c r="H13" s="678"/>
      <c r="I13" s="678"/>
      <c r="J13" s="678"/>
      <c r="K13" s="678"/>
      <c r="L13" s="678"/>
      <c r="M13" s="678"/>
      <c r="N13" s="678"/>
      <c r="O13" s="678"/>
      <c r="P13" s="678"/>
      <c r="Q13" s="679"/>
      <c r="R13" s="680" t="s">
        <v>253</v>
      </c>
      <c r="S13" s="681"/>
      <c r="T13" s="681"/>
      <c r="U13" s="681"/>
      <c r="V13" s="681"/>
      <c r="W13" s="681"/>
      <c r="X13" s="681"/>
      <c r="Y13" s="682"/>
      <c r="Z13" s="713" t="s">
        <v>238</v>
      </c>
      <c r="AA13" s="713"/>
      <c r="AB13" s="713"/>
      <c r="AC13" s="713"/>
      <c r="AD13" s="714" t="s">
        <v>238</v>
      </c>
      <c r="AE13" s="714"/>
      <c r="AF13" s="714"/>
      <c r="AG13" s="714"/>
      <c r="AH13" s="714"/>
      <c r="AI13" s="714"/>
      <c r="AJ13" s="714"/>
      <c r="AK13" s="714"/>
      <c r="AL13" s="683" t="s">
        <v>139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861382</v>
      </c>
      <c r="BH13" s="681"/>
      <c r="BI13" s="681"/>
      <c r="BJ13" s="681"/>
      <c r="BK13" s="681"/>
      <c r="BL13" s="681"/>
      <c r="BM13" s="681"/>
      <c r="BN13" s="682"/>
      <c r="BO13" s="713">
        <v>47.1</v>
      </c>
      <c r="BP13" s="713"/>
      <c r="BQ13" s="713"/>
      <c r="BR13" s="713"/>
      <c r="BS13" s="686" t="s">
        <v>139</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436231</v>
      </c>
      <c r="CS13" s="681"/>
      <c r="CT13" s="681"/>
      <c r="CU13" s="681"/>
      <c r="CV13" s="681"/>
      <c r="CW13" s="681"/>
      <c r="CX13" s="681"/>
      <c r="CY13" s="682"/>
      <c r="CZ13" s="713">
        <v>4.2</v>
      </c>
      <c r="DA13" s="713"/>
      <c r="DB13" s="713"/>
      <c r="DC13" s="713"/>
      <c r="DD13" s="686">
        <v>121776</v>
      </c>
      <c r="DE13" s="681"/>
      <c r="DF13" s="681"/>
      <c r="DG13" s="681"/>
      <c r="DH13" s="681"/>
      <c r="DI13" s="681"/>
      <c r="DJ13" s="681"/>
      <c r="DK13" s="681"/>
      <c r="DL13" s="681"/>
      <c r="DM13" s="681"/>
      <c r="DN13" s="681"/>
      <c r="DO13" s="681"/>
      <c r="DP13" s="682"/>
      <c r="DQ13" s="686">
        <v>326184</v>
      </c>
      <c r="DR13" s="681"/>
      <c r="DS13" s="681"/>
      <c r="DT13" s="681"/>
      <c r="DU13" s="681"/>
      <c r="DV13" s="681"/>
      <c r="DW13" s="681"/>
      <c r="DX13" s="681"/>
      <c r="DY13" s="681"/>
      <c r="DZ13" s="681"/>
      <c r="EA13" s="681"/>
      <c r="EB13" s="681"/>
      <c r="EC13" s="726"/>
    </row>
    <row r="14" spans="2:143" ht="11.25" customHeight="1">
      <c r="B14" s="677" t="s">
        <v>256</v>
      </c>
      <c r="C14" s="678"/>
      <c r="D14" s="678"/>
      <c r="E14" s="678"/>
      <c r="F14" s="678"/>
      <c r="G14" s="678"/>
      <c r="H14" s="678"/>
      <c r="I14" s="678"/>
      <c r="J14" s="678"/>
      <c r="K14" s="678"/>
      <c r="L14" s="678"/>
      <c r="M14" s="678"/>
      <c r="N14" s="678"/>
      <c r="O14" s="678"/>
      <c r="P14" s="678"/>
      <c r="Q14" s="679"/>
      <c r="R14" s="680" t="s">
        <v>238</v>
      </c>
      <c r="S14" s="681"/>
      <c r="T14" s="681"/>
      <c r="U14" s="681"/>
      <c r="V14" s="681"/>
      <c r="W14" s="681"/>
      <c r="X14" s="681"/>
      <c r="Y14" s="682"/>
      <c r="Z14" s="713" t="s">
        <v>139</v>
      </c>
      <c r="AA14" s="713"/>
      <c r="AB14" s="713"/>
      <c r="AC14" s="713"/>
      <c r="AD14" s="714" t="s">
        <v>238</v>
      </c>
      <c r="AE14" s="714"/>
      <c r="AF14" s="714"/>
      <c r="AG14" s="714"/>
      <c r="AH14" s="714"/>
      <c r="AI14" s="714"/>
      <c r="AJ14" s="714"/>
      <c r="AK14" s="714"/>
      <c r="AL14" s="683" t="s">
        <v>238</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65107</v>
      </c>
      <c r="BH14" s="681"/>
      <c r="BI14" s="681"/>
      <c r="BJ14" s="681"/>
      <c r="BK14" s="681"/>
      <c r="BL14" s="681"/>
      <c r="BM14" s="681"/>
      <c r="BN14" s="682"/>
      <c r="BO14" s="713">
        <v>3.6</v>
      </c>
      <c r="BP14" s="713"/>
      <c r="BQ14" s="713"/>
      <c r="BR14" s="713"/>
      <c r="BS14" s="686" t="s">
        <v>238</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587431</v>
      </c>
      <c r="CS14" s="681"/>
      <c r="CT14" s="681"/>
      <c r="CU14" s="681"/>
      <c r="CV14" s="681"/>
      <c r="CW14" s="681"/>
      <c r="CX14" s="681"/>
      <c r="CY14" s="682"/>
      <c r="CZ14" s="713">
        <v>5.7</v>
      </c>
      <c r="DA14" s="713"/>
      <c r="DB14" s="713"/>
      <c r="DC14" s="713"/>
      <c r="DD14" s="686">
        <v>30783</v>
      </c>
      <c r="DE14" s="681"/>
      <c r="DF14" s="681"/>
      <c r="DG14" s="681"/>
      <c r="DH14" s="681"/>
      <c r="DI14" s="681"/>
      <c r="DJ14" s="681"/>
      <c r="DK14" s="681"/>
      <c r="DL14" s="681"/>
      <c r="DM14" s="681"/>
      <c r="DN14" s="681"/>
      <c r="DO14" s="681"/>
      <c r="DP14" s="682"/>
      <c r="DQ14" s="686">
        <v>553860</v>
      </c>
      <c r="DR14" s="681"/>
      <c r="DS14" s="681"/>
      <c r="DT14" s="681"/>
      <c r="DU14" s="681"/>
      <c r="DV14" s="681"/>
      <c r="DW14" s="681"/>
      <c r="DX14" s="681"/>
      <c r="DY14" s="681"/>
      <c r="DZ14" s="681"/>
      <c r="EA14" s="681"/>
      <c r="EB14" s="681"/>
      <c r="EC14" s="726"/>
    </row>
    <row r="15" spans="2:143" ht="11.25" customHeight="1">
      <c r="B15" s="677" t="s">
        <v>259</v>
      </c>
      <c r="C15" s="678"/>
      <c r="D15" s="678"/>
      <c r="E15" s="678"/>
      <c r="F15" s="678"/>
      <c r="G15" s="678"/>
      <c r="H15" s="678"/>
      <c r="I15" s="678"/>
      <c r="J15" s="678"/>
      <c r="K15" s="678"/>
      <c r="L15" s="678"/>
      <c r="M15" s="678"/>
      <c r="N15" s="678"/>
      <c r="O15" s="678"/>
      <c r="P15" s="678"/>
      <c r="Q15" s="679"/>
      <c r="R15" s="680" t="s">
        <v>238</v>
      </c>
      <c r="S15" s="681"/>
      <c r="T15" s="681"/>
      <c r="U15" s="681"/>
      <c r="V15" s="681"/>
      <c r="W15" s="681"/>
      <c r="X15" s="681"/>
      <c r="Y15" s="682"/>
      <c r="Z15" s="713" t="s">
        <v>238</v>
      </c>
      <c r="AA15" s="713"/>
      <c r="AB15" s="713"/>
      <c r="AC15" s="713"/>
      <c r="AD15" s="714" t="s">
        <v>238</v>
      </c>
      <c r="AE15" s="714"/>
      <c r="AF15" s="714"/>
      <c r="AG15" s="714"/>
      <c r="AH15" s="714"/>
      <c r="AI15" s="714"/>
      <c r="AJ15" s="714"/>
      <c r="AK15" s="714"/>
      <c r="AL15" s="683" t="s">
        <v>139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118476</v>
      </c>
      <c r="BH15" s="681"/>
      <c r="BI15" s="681"/>
      <c r="BJ15" s="681"/>
      <c r="BK15" s="681"/>
      <c r="BL15" s="681"/>
      <c r="BM15" s="681"/>
      <c r="BN15" s="682"/>
      <c r="BO15" s="713">
        <v>6.5</v>
      </c>
      <c r="BP15" s="713"/>
      <c r="BQ15" s="713"/>
      <c r="BR15" s="713"/>
      <c r="BS15" s="686" t="s">
        <v>238</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779859</v>
      </c>
      <c r="CS15" s="681"/>
      <c r="CT15" s="681"/>
      <c r="CU15" s="681"/>
      <c r="CV15" s="681"/>
      <c r="CW15" s="681"/>
      <c r="CX15" s="681"/>
      <c r="CY15" s="682"/>
      <c r="CZ15" s="713">
        <v>7.6</v>
      </c>
      <c r="DA15" s="713"/>
      <c r="DB15" s="713"/>
      <c r="DC15" s="713"/>
      <c r="DD15" s="686">
        <v>149391</v>
      </c>
      <c r="DE15" s="681"/>
      <c r="DF15" s="681"/>
      <c r="DG15" s="681"/>
      <c r="DH15" s="681"/>
      <c r="DI15" s="681"/>
      <c r="DJ15" s="681"/>
      <c r="DK15" s="681"/>
      <c r="DL15" s="681"/>
      <c r="DM15" s="681"/>
      <c r="DN15" s="681"/>
      <c r="DO15" s="681"/>
      <c r="DP15" s="682"/>
      <c r="DQ15" s="686">
        <v>570630</v>
      </c>
      <c r="DR15" s="681"/>
      <c r="DS15" s="681"/>
      <c r="DT15" s="681"/>
      <c r="DU15" s="681"/>
      <c r="DV15" s="681"/>
      <c r="DW15" s="681"/>
      <c r="DX15" s="681"/>
      <c r="DY15" s="681"/>
      <c r="DZ15" s="681"/>
      <c r="EA15" s="681"/>
      <c r="EB15" s="681"/>
      <c r="EC15" s="726"/>
    </row>
    <row r="16" spans="2:143" ht="11.25" customHeight="1">
      <c r="B16" s="677" t="s">
        <v>262</v>
      </c>
      <c r="C16" s="678"/>
      <c r="D16" s="678"/>
      <c r="E16" s="678"/>
      <c r="F16" s="678"/>
      <c r="G16" s="678"/>
      <c r="H16" s="678"/>
      <c r="I16" s="678"/>
      <c r="J16" s="678"/>
      <c r="K16" s="678"/>
      <c r="L16" s="678"/>
      <c r="M16" s="678"/>
      <c r="N16" s="678"/>
      <c r="O16" s="678"/>
      <c r="P16" s="678"/>
      <c r="Q16" s="679"/>
      <c r="R16" s="680">
        <v>6868</v>
      </c>
      <c r="S16" s="681"/>
      <c r="T16" s="681"/>
      <c r="U16" s="681"/>
      <c r="V16" s="681"/>
      <c r="W16" s="681"/>
      <c r="X16" s="681"/>
      <c r="Y16" s="682"/>
      <c r="Z16" s="713">
        <v>0.1</v>
      </c>
      <c r="AA16" s="713"/>
      <c r="AB16" s="713"/>
      <c r="AC16" s="713"/>
      <c r="AD16" s="714">
        <v>6868</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238</v>
      </c>
      <c r="BH16" s="681"/>
      <c r="BI16" s="681"/>
      <c r="BJ16" s="681"/>
      <c r="BK16" s="681"/>
      <c r="BL16" s="681"/>
      <c r="BM16" s="681"/>
      <c r="BN16" s="682"/>
      <c r="BO16" s="713" t="s">
        <v>238</v>
      </c>
      <c r="BP16" s="713"/>
      <c r="BQ16" s="713"/>
      <c r="BR16" s="713"/>
      <c r="BS16" s="686" t="s">
        <v>238</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v>81307</v>
      </c>
      <c r="CS16" s="681"/>
      <c r="CT16" s="681"/>
      <c r="CU16" s="681"/>
      <c r="CV16" s="681"/>
      <c r="CW16" s="681"/>
      <c r="CX16" s="681"/>
      <c r="CY16" s="682"/>
      <c r="CZ16" s="713">
        <v>0.8</v>
      </c>
      <c r="DA16" s="713"/>
      <c r="DB16" s="713"/>
      <c r="DC16" s="713"/>
      <c r="DD16" s="686" t="s">
        <v>139</v>
      </c>
      <c r="DE16" s="681"/>
      <c r="DF16" s="681"/>
      <c r="DG16" s="681"/>
      <c r="DH16" s="681"/>
      <c r="DI16" s="681"/>
      <c r="DJ16" s="681"/>
      <c r="DK16" s="681"/>
      <c r="DL16" s="681"/>
      <c r="DM16" s="681"/>
      <c r="DN16" s="681"/>
      <c r="DO16" s="681"/>
      <c r="DP16" s="682"/>
      <c r="DQ16" s="686">
        <v>1068</v>
      </c>
      <c r="DR16" s="681"/>
      <c r="DS16" s="681"/>
      <c r="DT16" s="681"/>
      <c r="DU16" s="681"/>
      <c r="DV16" s="681"/>
      <c r="DW16" s="681"/>
      <c r="DX16" s="681"/>
      <c r="DY16" s="681"/>
      <c r="DZ16" s="681"/>
      <c r="EA16" s="681"/>
      <c r="EB16" s="681"/>
      <c r="EC16" s="726"/>
    </row>
    <row r="17" spans="2:133" ht="11.25" customHeight="1">
      <c r="B17" s="677" t="s">
        <v>265</v>
      </c>
      <c r="C17" s="678"/>
      <c r="D17" s="678"/>
      <c r="E17" s="678"/>
      <c r="F17" s="678"/>
      <c r="G17" s="678"/>
      <c r="H17" s="678"/>
      <c r="I17" s="678"/>
      <c r="J17" s="678"/>
      <c r="K17" s="678"/>
      <c r="L17" s="678"/>
      <c r="M17" s="678"/>
      <c r="N17" s="678"/>
      <c r="O17" s="678"/>
      <c r="P17" s="678"/>
      <c r="Q17" s="679"/>
      <c r="R17" s="680">
        <v>7350</v>
      </c>
      <c r="S17" s="681"/>
      <c r="T17" s="681"/>
      <c r="U17" s="681"/>
      <c r="V17" s="681"/>
      <c r="W17" s="681"/>
      <c r="X17" s="681"/>
      <c r="Y17" s="682"/>
      <c r="Z17" s="713">
        <v>0.1</v>
      </c>
      <c r="AA17" s="713"/>
      <c r="AB17" s="713"/>
      <c r="AC17" s="713"/>
      <c r="AD17" s="714">
        <v>7350</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238</v>
      </c>
      <c r="BH17" s="681"/>
      <c r="BI17" s="681"/>
      <c r="BJ17" s="681"/>
      <c r="BK17" s="681"/>
      <c r="BL17" s="681"/>
      <c r="BM17" s="681"/>
      <c r="BN17" s="682"/>
      <c r="BO17" s="713" t="s">
        <v>238</v>
      </c>
      <c r="BP17" s="713"/>
      <c r="BQ17" s="713"/>
      <c r="BR17" s="713"/>
      <c r="BS17" s="686" t="s">
        <v>139</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640560</v>
      </c>
      <c r="CS17" s="681"/>
      <c r="CT17" s="681"/>
      <c r="CU17" s="681"/>
      <c r="CV17" s="681"/>
      <c r="CW17" s="681"/>
      <c r="CX17" s="681"/>
      <c r="CY17" s="682"/>
      <c r="CZ17" s="713">
        <v>6.2</v>
      </c>
      <c r="DA17" s="713"/>
      <c r="DB17" s="713"/>
      <c r="DC17" s="713"/>
      <c r="DD17" s="686" t="s">
        <v>238</v>
      </c>
      <c r="DE17" s="681"/>
      <c r="DF17" s="681"/>
      <c r="DG17" s="681"/>
      <c r="DH17" s="681"/>
      <c r="DI17" s="681"/>
      <c r="DJ17" s="681"/>
      <c r="DK17" s="681"/>
      <c r="DL17" s="681"/>
      <c r="DM17" s="681"/>
      <c r="DN17" s="681"/>
      <c r="DO17" s="681"/>
      <c r="DP17" s="682"/>
      <c r="DQ17" s="686">
        <v>633908</v>
      </c>
      <c r="DR17" s="681"/>
      <c r="DS17" s="681"/>
      <c r="DT17" s="681"/>
      <c r="DU17" s="681"/>
      <c r="DV17" s="681"/>
      <c r="DW17" s="681"/>
      <c r="DX17" s="681"/>
      <c r="DY17" s="681"/>
      <c r="DZ17" s="681"/>
      <c r="EA17" s="681"/>
      <c r="EB17" s="681"/>
      <c r="EC17" s="726"/>
    </row>
    <row r="18" spans="2:133" ht="11.25" customHeight="1">
      <c r="B18" s="677" t="s">
        <v>268</v>
      </c>
      <c r="C18" s="678"/>
      <c r="D18" s="678"/>
      <c r="E18" s="678"/>
      <c r="F18" s="678"/>
      <c r="G18" s="678"/>
      <c r="H18" s="678"/>
      <c r="I18" s="678"/>
      <c r="J18" s="678"/>
      <c r="K18" s="678"/>
      <c r="L18" s="678"/>
      <c r="M18" s="678"/>
      <c r="N18" s="678"/>
      <c r="O18" s="678"/>
      <c r="P18" s="678"/>
      <c r="Q18" s="679"/>
      <c r="R18" s="680">
        <v>14849</v>
      </c>
      <c r="S18" s="681"/>
      <c r="T18" s="681"/>
      <c r="U18" s="681"/>
      <c r="V18" s="681"/>
      <c r="W18" s="681"/>
      <c r="X18" s="681"/>
      <c r="Y18" s="682"/>
      <c r="Z18" s="713">
        <v>0.1</v>
      </c>
      <c r="AA18" s="713"/>
      <c r="AB18" s="713"/>
      <c r="AC18" s="713"/>
      <c r="AD18" s="714">
        <v>14849</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238</v>
      </c>
      <c r="BH18" s="681"/>
      <c r="BI18" s="681"/>
      <c r="BJ18" s="681"/>
      <c r="BK18" s="681"/>
      <c r="BL18" s="681"/>
      <c r="BM18" s="681"/>
      <c r="BN18" s="682"/>
      <c r="BO18" s="713" t="s">
        <v>238</v>
      </c>
      <c r="BP18" s="713"/>
      <c r="BQ18" s="713"/>
      <c r="BR18" s="713"/>
      <c r="BS18" s="686" t="s">
        <v>139</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238</v>
      </c>
      <c r="CS18" s="681"/>
      <c r="CT18" s="681"/>
      <c r="CU18" s="681"/>
      <c r="CV18" s="681"/>
      <c r="CW18" s="681"/>
      <c r="CX18" s="681"/>
      <c r="CY18" s="682"/>
      <c r="CZ18" s="713" t="s">
        <v>238</v>
      </c>
      <c r="DA18" s="713"/>
      <c r="DB18" s="713"/>
      <c r="DC18" s="713"/>
      <c r="DD18" s="686" t="s">
        <v>238</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6"/>
    </row>
    <row r="19" spans="2:133" ht="11.25" customHeight="1">
      <c r="B19" s="677" t="s">
        <v>271</v>
      </c>
      <c r="C19" s="678"/>
      <c r="D19" s="678"/>
      <c r="E19" s="678"/>
      <c r="F19" s="678"/>
      <c r="G19" s="678"/>
      <c r="H19" s="678"/>
      <c r="I19" s="678"/>
      <c r="J19" s="678"/>
      <c r="K19" s="678"/>
      <c r="L19" s="678"/>
      <c r="M19" s="678"/>
      <c r="N19" s="678"/>
      <c r="O19" s="678"/>
      <c r="P19" s="678"/>
      <c r="Q19" s="679"/>
      <c r="R19" s="680">
        <v>10025</v>
      </c>
      <c r="S19" s="681"/>
      <c r="T19" s="681"/>
      <c r="U19" s="681"/>
      <c r="V19" s="681"/>
      <c r="W19" s="681"/>
      <c r="X19" s="681"/>
      <c r="Y19" s="682"/>
      <c r="Z19" s="713">
        <v>0.1</v>
      </c>
      <c r="AA19" s="713"/>
      <c r="AB19" s="713"/>
      <c r="AC19" s="713"/>
      <c r="AD19" s="714">
        <v>10025</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238</v>
      </c>
      <c r="BH19" s="681"/>
      <c r="BI19" s="681"/>
      <c r="BJ19" s="681"/>
      <c r="BK19" s="681"/>
      <c r="BL19" s="681"/>
      <c r="BM19" s="681"/>
      <c r="BN19" s="682"/>
      <c r="BO19" s="713" t="s">
        <v>238</v>
      </c>
      <c r="BP19" s="713"/>
      <c r="BQ19" s="713"/>
      <c r="BR19" s="713"/>
      <c r="BS19" s="686" t="s">
        <v>238</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139</v>
      </c>
      <c r="CS19" s="681"/>
      <c r="CT19" s="681"/>
      <c r="CU19" s="681"/>
      <c r="CV19" s="681"/>
      <c r="CW19" s="681"/>
      <c r="CX19" s="681"/>
      <c r="CY19" s="682"/>
      <c r="CZ19" s="713" t="s">
        <v>238</v>
      </c>
      <c r="DA19" s="713"/>
      <c r="DB19" s="713"/>
      <c r="DC19" s="713"/>
      <c r="DD19" s="686" t="s">
        <v>238</v>
      </c>
      <c r="DE19" s="681"/>
      <c r="DF19" s="681"/>
      <c r="DG19" s="681"/>
      <c r="DH19" s="681"/>
      <c r="DI19" s="681"/>
      <c r="DJ19" s="681"/>
      <c r="DK19" s="681"/>
      <c r="DL19" s="681"/>
      <c r="DM19" s="681"/>
      <c r="DN19" s="681"/>
      <c r="DO19" s="681"/>
      <c r="DP19" s="682"/>
      <c r="DQ19" s="686" t="s">
        <v>238</v>
      </c>
      <c r="DR19" s="681"/>
      <c r="DS19" s="681"/>
      <c r="DT19" s="681"/>
      <c r="DU19" s="681"/>
      <c r="DV19" s="681"/>
      <c r="DW19" s="681"/>
      <c r="DX19" s="681"/>
      <c r="DY19" s="681"/>
      <c r="DZ19" s="681"/>
      <c r="EA19" s="681"/>
      <c r="EB19" s="681"/>
      <c r="EC19" s="726"/>
    </row>
    <row r="20" spans="2:133" ht="11.25" customHeight="1">
      <c r="B20" s="677" t="s">
        <v>274</v>
      </c>
      <c r="C20" s="678"/>
      <c r="D20" s="678"/>
      <c r="E20" s="678"/>
      <c r="F20" s="678"/>
      <c r="G20" s="678"/>
      <c r="H20" s="678"/>
      <c r="I20" s="678"/>
      <c r="J20" s="678"/>
      <c r="K20" s="678"/>
      <c r="L20" s="678"/>
      <c r="M20" s="678"/>
      <c r="N20" s="678"/>
      <c r="O20" s="678"/>
      <c r="P20" s="678"/>
      <c r="Q20" s="679"/>
      <c r="R20" s="680">
        <v>3319</v>
      </c>
      <c r="S20" s="681"/>
      <c r="T20" s="681"/>
      <c r="U20" s="681"/>
      <c r="V20" s="681"/>
      <c r="W20" s="681"/>
      <c r="X20" s="681"/>
      <c r="Y20" s="682"/>
      <c r="Z20" s="713">
        <v>0</v>
      </c>
      <c r="AA20" s="713"/>
      <c r="AB20" s="713"/>
      <c r="AC20" s="713"/>
      <c r="AD20" s="714">
        <v>3319</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238</v>
      </c>
      <c r="BH20" s="681"/>
      <c r="BI20" s="681"/>
      <c r="BJ20" s="681"/>
      <c r="BK20" s="681"/>
      <c r="BL20" s="681"/>
      <c r="BM20" s="681"/>
      <c r="BN20" s="682"/>
      <c r="BO20" s="713" t="s">
        <v>253</v>
      </c>
      <c r="BP20" s="713"/>
      <c r="BQ20" s="713"/>
      <c r="BR20" s="713"/>
      <c r="BS20" s="686" t="s">
        <v>238</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10308611</v>
      </c>
      <c r="CS20" s="681"/>
      <c r="CT20" s="681"/>
      <c r="CU20" s="681"/>
      <c r="CV20" s="681"/>
      <c r="CW20" s="681"/>
      <c r="CX20" s="681"/>
      <c r="CY20" s="682"/>
      <c r="CZ20" s="713">
        <v>100</v>
      </c>
      <c r="DA20" s="713"/>
      <c r="DB20" s="713"/>
      <c r="DC20" s="713"/>
      <c r="DD20" s="686">
        <v>481223</v>
      </c>
      <c r="DE20" s="681"/>
      <c r="DF20" s="681"/>
      <c r="DG20" s="681"/>
      <c r="DH20" s="681"/>
      <c r="DI20" s="681"/>
      <c r="DJ20" s="681"/>
      <c r="DK20" s="681"/>
      <c r="DL20" s="681"/>
      <c r="DM20" s="681"/>
      <c r="DN20" s="681"/>
      <c r="DO20" s="681"/>
      <c r="DP20" s="682"/>
      <c r="DQ20" s="686">
        <v>5701514</v>
      </c>
      <c r="DR20" s="681"/>
      <c r="DS20" s="681"/>
      <c r="DT20" s="681"/>
      <c r="DU20" s="681"/>
      <c r="DV20" s="681"/>
      <c r="DW20" s="681"/>
      <c r="DX20" s="681"/>
      <c r="DY20" s="681"/>
      <c r="DZ20" s="681"/>
      <c r="EA20" s="681"/>
      <c r="EB20" s="681"/>
      <c r="EC20" s="726"/>
    </row>
    <row r="21" spans="2:133" ht="11.25" customHeight="1">
      <c r="B21" s="677" t="s">
        <v>277</v>
      </c>
      <c r="C21" s="678"/>
      <c r="D21" s="678"/>
      <c r="E21" s="678"/>
      <c r="F21" s="678"/>
      <c r="G21" s="678"/>
      <c r="H21" s="678"/>
      <c r="I21" s="678"/>
      <c r="J21" s="678"/>
      <c r="K21" s="678"/>
      <c r="L21" s="678"/>
      <c r="M21" s="678"/>
      <c r="N21" s="678"/>
      <c r="O21" s="678"/>
      <c r="P21" s="678"/>
      <c r="Q21" s="679"/>
      <c r="R21" s="680">
        <v>1505</v>
      </c>
      <c r="S21" s="681"/>
      <c r="T21" s="681"/>
      <c r="U21" s="681"/>
      <c r="V21" s="681"/>
      <c r="W21" s="681"/>
      <c r="X21" s="681"/>
      <c r="Y21" s="682"/>
      <c r="Z21" s="713">
        <v>0</v>
      </c>
      <c r="AA21" s="713"/>
      <c r="AB21" s="713"/>
      <c r="AC21" s="713"/>
      <c r="AD21" s="714">
        <v>1505</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t="s">
        <v>238</v>
      </c>
      <c r="BH21" s="681"/>
      <c r="BI21" s="681"/>
      <c r="BJ21" s="681"/>
      <c r="BK21" s="681"/>
      <c r="BL21" s="681"/>
      <c r="BM21" s="681"/>
      <c r="BN21" s="682"/>
      <c r="BO21" s="713" t="s">
        <v>139</v>
      </c>
      <c r="BP21" s="713"/>
      <c r="BQ21" s="713"/>
      <c r="BR21" s="713"/>
      <c r="BS21" s="686" t="s">
        <v>139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279</v>
      </c>
      <c r="C22" s="678"/>
      <c r="D22" s="678"/>
      <c r="E22" s="678"/>
      <c r="F22" s="678"/>
      <c r="G22" s="678"/>
      <c r="H22" s="678"/>
      <c r="I22" s="678"/>
      <c r="J22" s="678"/>
      <c r="K22" s="678"/>
      <c r="L22" s="678"/>
      <c r="M22" s="678"/>
      <c r="N22" s="678"/>
      <c r="O22" s="678"/>
      <c r="P22" s="678"/>
      <c r="Q22" s="679"/>
      <c r="R22" s="680">
        <v>2810173</v>
      </c>
      <c r="S22" s="681"/>
      <c r="T22" s="681"/>
      <c r="U22" s="681"/>
      <c r="V22" s="681"/>
      <c r="W22" s="681"/>
      <c r="X22" s="681"/>
      <c r="Y22" s="682"/>
      <c r="Z22" s="713">
        <v>25.6</v>
      </c>
      <c r="AA22" s="713"/>
      <c r="AB22" s="713"/>
      <c r="AC22" s="713"/>
      <c r="AD22" s="714">
        <v>2361981</v>
      </c>
      <c r="AE22" s="714"/>
      <c r="AF22" s="714"/>
      <c r="AG22" s="714"/>
      <c r="AH22" s="714"/>
      <c r="AI22" s="714"/>
      <c r="AJ22" s="714"/>
      <c r="AK22" s="714"/>
      <c r="AL22" s="683">
        <v>49.3</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238</v>
      </c>
      <c r="BH22" s="681"/>
      <c r="BI22" s="681"/>
      <c r="BJ22" s="681"/>
      <c r="BK22" s="681"/>
      <c r="BL22" s="681"/>
      <c r="BM22" s="681"/>
      <c r="BN22" s="682"/>
      <c r="BO22" s="713" t="s">
        <v>139</v>
      </c>
      <c r="BP22" s="713"/>
      <c r="BQ22" s="713"/>
      <c r="BR22" s="713"/>
      <c r="BS22" s="686" t="s">
        <v>253</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282</v>
      </c>
      <c r="C23" s="678"/>
      <c r="D23" s="678"/>
      <c r="E23" s="678"/>
      <c r="F23" s="678"/>
      <c r="G23" s="678"/>
      <c r="H23" s="678"/>
      <c r="I23" s="678"/>
      <c r="J23" s="678"/>
      <c r="K23" s="678"/>
      <c r="L23" s="678"/>
      <c r="M23" s="678"/>
      <c r="N23" s="678"/>
      <c r="O23" s="678"/>
      <c r="P23" s="678"/>
      <c r="Q23" s="679"/>
      <c r="R23" s="680">
        <v>2361981</v>
      </c>
      <c r="S23" s="681"/>
      <c r="T23" s="681"/>
      <c r="U23" s="681"/>
      <c r="V23" s="681"/>
      <c r="W23" s="681"/>
      <c r="X23" s="681"/>
      <c r="Y23" s="682"/>
      <c r="Z23" s="713">
        <v>21.5</v>
      </c>
      <c r="AA23" s="713"/>
      <c r="AB23" s="713"/>
      <c r="AC23" s="713"/>
      <c r="AD23" s="714">
        <v>2361981</v>
      </c>
      <c r="AE23" s="714"/>
      <c r="AF23" s="714"/>
      <c r="AG23" s="714"/>
      <c r="AH23" s="714"/>
      <c r="AI23" s="714"/>
      <c r="AJ23" s="714"/>
      <c r="AK23" s="714"/>
      <c r="AL23" s="683">
        <v>49.3</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238</v>
      </c>
      <c r="BH23" s="681"/>
      <c r="BI23" s="681"/>
      <c r="BJ23" s="681"/>
      <c r="BK23" s="681"/>
      <c r="BL23" s="681"/>
      <c r="BM23" s="681"/>
      <c r="BN23" s="682"/>
      <c r="BO23" s="713" t="s">
        <v>238</v>
      </c>
      <c r="BP23" s="713"/>
      <c r="BQ23" s="713"/>
      <c r="BR23" s="713"/>
      <c r="BS23" s="686" t="s">
        <v>238</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c r="B24" s="677" t="s">
        <v>289</v>
      </c>
      <c r="C24" s="678"/>
      <c r="D24" s="678"/>
      <c r="E24" s="678"/>
      <c r="F24" s="678"/>
      <c r="G24" s="678"/>
      <c r="H24" s="678"/>
      <c r="I24" s="678"/>
      <c r="J24" s="678"/>
      <c r="K24" s="678"/>
      <c r="L24" s="678"/>
      <c r="M24" s="678"/>
      <c r="N24" s="678"/>
      <c r="O24" s="678"/>
      <c r="P24" s="678"/>
      <c r="Q24" s="679"/>
      <c r="R24" s="680">
        <v>448192</v>
      </c>
      <c r="S24" s="681"/>
      <c r="T24" s="681"/>
      <c r="U24" s="681"/>
      <c r="V24" s="681"/>
      <c r="W24" s="681"/>
      <c r="X24" s="681"/>
      <c r="Y24" s="682"/>
      <c r="Z24" s="713">
        <v>4.0999999999999996</v>
      </c>
      <c r="AA24" s="713"/>
      <c r="AB24" s="713"/>
      <c r="AC24" s="713"/>
      <c r="AD24" s="714" t="s">
        <v>139</v>
      </c>
      <c r="AE24" s="714"/>
      <c r="AF24" s="714"/>
      <c r="AG24" s="714"/>
      <c r="AH24" s="714"/>
      <c r="AI24" s="714"/>
      <c r="AJ24" s="714"/>
      <c r="AK24" s="714"/>
      <c r="AL24" s="683" t="s">
        <v>139</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238</v>
      </c>
      <c r="BH24" s="681"/>
      <c r="BI24" s="681"/>
      <c r="BJ24" s="681"/>
      <c r="BK24" s="681"/>
      <c r="BL24" s="681"/>
      <c r="BM24" s="681"/>
      <c r="BN24" s="682"/>
      <c r="BO24" s="713" t="s">
        <v>238</v>
      </c>
      <c r="BP24" s="713"/>
      <c r="BQ24" s="713"/>
      <c r="BR24" s="713"/>
      <c r="BS24" s="686" t="s">
        <v>238</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3384191</v>
      </c>
      <c r="CS24" s="736"/>
      <c r="CT24" s="736"/>
      <c r="CU24" s="736"/>
      <c r="CV24" s="736"/>
      <c r="CW24" s="736"/>
      <c r="CX24" s="736"/>
      <c r="CY24" s="779"/>
      <c r="CZ24" s="780">
        <v>32.799999999999997</v>
      </c>
      <c r="DA24" s="753"/>
      <c r="DB24" s="753"/>
      <c r="DC24" s="783"/>
      <c r="DD24" s="778">
        <v>2444908</v>
      </c>
      <c r="DE24" s="736"/>
      <c r="DF24" s="736"/>
      <c r="DG24" s="736"/>
      <c r="DH24" s="736"/>
      <c r="DI24" s="736"/>
      <c r="DJ24" s="736"/>
      <c r="DK24" s="779"/>
      <c r="DL24" s="778">
        <v>2249865</v>
      </c>
      <c r="DM24" s="736"/>
      <c r="DN24" s="736"/>
      <c r="DO24" s="736"/>
      <c r="DP24" s="736"/>
      <c r="DQ24" s="736"/>
      <c r="DR24" s="736"/>
      <c r="DS24" s="736"/>
      <c r="DT24" s="736"/>
      <c r="DU24" s="736"/>
      <c r="DV24" s="779"/>
      <c r="DW24" s="780">
        <v>45.1</v>
      </c>
      <c r="DX24" s="753"/>
      <c r="DY24" s="753"/>
      <c r="DZ24" s="753"/>
      <c r="EA24" s="753"/>
      <c r="EB24" s="753"/>
      <c r="EC24" s="781"/>
    </row>
    <row r="25" spans="2:133" ht="11.25" customHeight="1">
      <c r="B25" s="677" t="s">
        <v>292</v>
      </c>
      <c r="C25" s="678"/>
      <c r="D25" s="678"/>
      <c r="E25" s="678"/>
      <c r="F25" s="678"/>
      <c r="G25" s="678"/>
      <c r="H25" s="678"/>
      <c r="I25" s="678"/>
      <c r="J25" s="678"/>
      <c r="K25" s="678"/>
      <c r="L25" s="678"/>
      <c r="M25" s="678"/>
      <c r="N25" s="678"/>
      <c r="O25" s="678"/>
      <c r="P25" s="678"/>
      <c r="Q25" s="679"/>
      <c r="R25" s="680" t="s">
        <v>238</v>
      </c>
      <c r="S25" s="681"/>
      <c r="T25" s="681"/>
      <c r="U25" s="681"/>
      <c r="V25" s="681"/>
      <c r="W25" s="681"/>
      <c r="X25" s="681"/>
      <c r="Y25" s="682"/>
      <c r="Z25" s="713" t="s">
        <v>238</v>
      </c>
      <c r="AA25" s="713"/>
      <c r="AB25" s="713"/>
      <c r="AC25" s="713"/>
      <c r="AD25" s="714" t="s">
        <v>238</v>
      </c>
      <c r="AE25" s="714"/>
      <c r="AF25" s="714"/>
      <c r="AG25" s="714"/>
      <c r="AH25" s="714"/>
      <c r="AI25" s="714"/>
      <c r="AJ25" s="714"/>
      <c r="AK25" s="714"/>
      <c r="AL25" s="683" t="s">
        <v>238</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238</v>
      </c>
      <c r="BH25" s="681"/>
      <c r="BI25" s="681"/>
      <c r="BJ25" s="681"/>
      <c r="BK25" s="681"/>
      <c r="BL25" s="681"/>
      <c r="BM25" s="681"/>
      <c r="BN25" s="682"/>
      <c r="BO25" s="713" t="s">
        <v>238</v>
      </c>
      <c r="BP25" s="713"/>
      <c r="BQ25" s="713"/>
      <c r="BR25" s="713"/>
      <c r="BS25" s="686" t="s">
        <v>238</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1628681</v>
      </c>
      <c r="CS25" s="699"/>
      <c r="CT25" s="699"/>
      <c r="CU25" s="699"/>
      <c r="CV25" s="699"/>
      <c r="CW25" s="699"/>
      <c r="CX25" s="699"/>
      <c r="CY25" s="700"/>
      <c r="CZ25" s="683">
        <v>15.8</v>
      </c>
      <c r="DA25" s="701"/>
      <c r="DB25" s="701"/>
      <c r="DC25" s="702"/>
      <c r="DD25" s="686">
        <v>1495725</v>
      </c>
      <c r="DE25" s="699"/>
      <c r="DF25" s="699"/>
      <c r="DG25" s="699"/>
      <c r="DH25" s="699"/>
      <c r="DI25" s="699"/>
      <c r="DJ25" s="699"/>
      <c r="DK25" s="700"/>
      <c r="DL25" s="686">
        <v>1300682</v>
      </c>
      <c r="DM25" s="699"/>
      <c r="DN25" s="699"/>
      <c r="DO25" s="699"/>
      <c r="DP25" s="699"/>
      <c r="DQ25" s="699"/>
      <c r="DR25" s="699"/>
      <c r="DS25" s="699"/>
      <c r="DT25" s="699"/>
      <c r="DU25" s="699"/>
      <c r="DV25" s="700"/>
      <c r="DW25" s="683">
        <v>26.1</v>
      </c>
      <c r="DX25" s="701"/>
      <c r="DY25" s="701"/>
      <c r="DZ25" s="701"/>
      <c r="EA25" s="701"/>
      <c r="EB25" s="701"/>
      <c r="EC25" s="719"/>
    </row>
    <row r="26" spans="2:133" ht="11.25" customHeight="1">
      <c r="B26" s="677" t="s">
        <v>295</v>
      </c>
      <c r="C26" s="678"/>
      <c r="D26" s="678"/>
      <c r="E26" s="678"/>
      <c r="F26" s="678"/>
      <c r="G26" s="678"/>
      <c r="H26" s="678"/>
      <c r="I26" s="678"/>
      <c r="J26" s="678"/>
      <c r="K26" s="678"/>
      <c r="L26" s="678"/>
      <c r="M26" s="678"/>
      <c r="N26" s="678"/>
      <c r="O26" s="678"/>
      <c r="P26" s="678"/>
      <c r="Q26" s="679"/>
      <c r="R26" s="680">
        <v>5171474</v>
      </c>
      <c r="S26" s="681"/>
      <c r="T26" s="681"/>
      <c r="U26" s="681"/>
      <c r="V26" s="681"/>
      <c r="W26" s="681"/>
      <c r="X26" s="681"/>
      <c r="Y26" s="682"/>
      <c r="Z26" s="713">
        <v>47.1</v>
      </c>
      <c r="AA26" s="713"/>
      <c r="AB26" s="713"/>
      <c r="AC26" s="713"/>
      <c r="AD26" s="714">
        <v>4723282</v>
      </c>
      <c r="AE26" s="714"/>
      <c r="AF26" s="714"/>
      <c r="AG26" s="714"/>
      <c r="AH26" s="714"/>
      <c r="AI26" s="714"/>
      <c r="AJ26" s="714"/>
      <c r="AK26" s="714"/>
      <c r="AL26" s="683">
        <v>98.7</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238</v>
      </c>
      <c r="BH26" s="681"/>
      <c r="BI26" s="681"/>
      <c r="BJ26" s="681"/>
      <c r="BK26" s="681"/>
      <c r="BL26" s="681"/>
      <c r="BM26" s="681"/>
      <c r="BN26" s="682"/>
      <c r="BO26" s="713" t="s">
        <v>139</v>
      </c>
      <c r="BP26" s="713"/>
      <c r="BQ26" s="713"/>
      <c r="BR26" s="713"/>
      <c r="BS26" s="686" t="s">
        <v>139</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964496</v>
      </c>
      <c r="CS26" s="681"/>
      <c r="CT26" s="681"/>
      <c r="CU26" s="681"/>
      <c r="CV26" s="681"/>
      <c r="CW26" s="681"/>
      <c r="CX26" s="681"/>
      <c r="CY26" s="682"/>
      <c r="CZ26" s="683">
        <v>9.4</v>
      </c>
      <c r="DA26" s="701"/>
      <c r="DB26" s="701"/>
      <c r="DC26" s="702"/>
      <c r="DD26" s="686">
        <v>864533</v>
      </c>
      <c r="DE26" s="681"/>
      <c r="DF26" s="681"/>
      <c r="DG26" s="681"/>
      <c r="DH26" s="681"/>
      <c r="DI26" s="681"/>
      <c r="DJ26" s="681"/>
      <c r="DK26" s="682"/>
      <c r="DL26" s="686" t="s">
        <v>139</v>
      </c>
      <c r="DM26" s="681"/>
      <c r="DN26" s="681"/>
      <c r="DO26" s="681"/>
      <c r="DP26" s="681"/>
      <c r="DQ26" s="681"/>
      <c r="DR26" s="681"/>
      <c r="DS26" s="681"/>
      <c r="DT26" s="681"/>
      <c r="DU26" s="681"/>
      <c r="DV26" s="682"/>
      <c r="DW26" s="683" t="s">
        <v>238</v>
      </c>
      <c r="DX26" s="701"/>
      <c r="DY26" s="701"/>
      <c r="DZ26" s="701"/>
      <c r="EA26" s="701"/>
      <c r="EB26" s="701"/>
      <c r="EC26" s="719"/>
    </row>
    <row r="27" spans="2:133" ht="11.25" customHeight="1">
      <c r="B27" s="677" t="s">
        <v>298</v>
      </c>
      <c r="C27" s="678"/>
      <c r="D27" s="678"/>
      <c r="E27" s="678"/>
      <c r="F27" s="678"/>
      <c r="G27" s="678"/>
      <c r="H27" s="678"/>
      <c r="I27" s="678"/>
      <c r="J27" s="678"/>
      <c r="K27" s="678"/>
      <c r="L27" s="678"/>
      <c r="M27" s="678"/>
      <c r="N27" s="678"/>
      <c r="O27" s="678"/>
      <c r="P27" s="678"/>
      <c r="Q27" s="679"/>
      <c r="R27" s="680">
        <v>1932</v>
      </c>
      <c r="S27" s="681"/>
      <c r="T27" s="681"/>
      <c r="U27" s="681"/>
      <c r="V27" s="681"/>
      <c r="W27" s="681"/>
      <c r="X27" s="681"/>
      <c r="Y27" s="682"/>
      <c r="Z27" s="713">
        <v>0</v>
      </c>
      <c r="AA27" s="713"/>
      <c r="AB27" s="713"/>
      <c r="AC27" s="713"/>
      <c r="AD27" s="714">
        <v>1932</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1830363</v>
      </c>
      <c r="BH27" s="681"/>
      <c r="BI27" s="681"/>
      <c r="BJ27" s="681"/>
      <c r="BK27" s="681"/>
      <c r="BL27" s="681"/>
      <c r="BM27" s="681"/>
      <c r="BN27" s="682"/>
      <c r="BO27" s="713">
        <v>100</v>
      </c>
      <c r="BP27" s="713"/>
      <c r="BQ27" s="713"/>
      <c r="BR27" s="713"/>
      <c r="BS27" s="686">
        <v>8861</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1114950</v>
      </c>
      <c r="CS27" s="699"/>
      <c r="CT27" s="699"/>
      <c r="CU27" s="699"/>
      <c r="CV27" s="699"/>
      <c r="CW27" s="699"/>
      <c r="CX27" s="699"/>
      <c r="CY27" s="700"/>
      <c r="CZ27" s="683">
        <v>10.8</v>
      </c>
      <c r="DA27" s="701"/>
      <c r="DB27" s="701"/>
      <c r="DC27" s="702"/>
      <c r="DD27" s="686">
        <v>315275</v>
      </c>
      <c r="DE27" s="699"/>
      <c r="DF27" s="699"/>
      <c r="DG27" s="699"/>
      <c r="DH27" s="699"/>
      <c r="DI27" s="699"/>
      <c r="DJ27" s="699"/>
      <c r="DK27" s="700"/>
      <c r="DL27" s="686">
        <v>315275</v>
      </c>
      <c r="DM27" s="699"/>
      <c r="DN27" s="699"/>
      <c r="DO27" s="699"/>
      <c r="DP27" s="699"/>
      <c r="DQ27" s="699"/>
      <c r="DR27" s="699"/>
      <c r="DS27" s="699"/>
      <c r="DT27" s="699"/>
      <c r="DU27" s="699"/>
      <c r="DV27" s="700"/>
      <c r="DW27" s="683">
        <v>6.3</v>
      </c>
      <c r="DX27" s="701"/>
      <c r="DY27" s="701"/>
      <c r="DZ27" s="701"/>
      <c r="EA27" s="701"/>
      <c r="EB27" s="701"/>
      <c r="EC27" s="719"/>
    </row>
    <row r="28" spans="2:133" ht="11.25" customHeight="1">
      <c r="B28" s="677" t="s">
        <v>301</v>
      </c>
      <c r="C28" s="678"/>
      <c r="D28" s="678"/>
      <c r="E28" s="678"/>
      <c r="F28" s="678"/>
      <c r="G28" s="678"/>
      <c r="H28" s="678"/>
      <c r="I28" s="678"/>
      <c r="J28" s="678"/>
      <c r="K28" s="678"/>
      <c r="L28" s="678"/>
      <c r="M28" s="678"/>
      <c r="N28" s="678"/>
      <c r="O28" s="678"/>
      <c r="P28" s="678"/>
      <c r="Q28" s="679"/>
      <c r="R28" s="680">
        <v>118657</v>
      </c>
      <c r="S28" s="681"/>
      <c r="T28" s="681"/>
      <c r="U28" s="681"/>
      <c r="V28" s="681"/>
      <c r="W28" s="681"/>
      <c r="X28" s="681"/>
      <c r="Y28" s="682"/>
      <c r="Z28" s="713">
        <v>1.1000000000000001</v>
      </c>
      <c r="AA28" s="713"/>
      <c r="AB28" s="713"/>
      <c r="AC28" s="713"/>
      <c r="AD28" s="714" t="s">
        <v>139</v>
      </c>
      <c r="AE28" s="714"/>
      <c r="AF28" s="714"/>
      <c r="AG28" s="714"/>
      <c r="AH28" s="714"/>
      <c r="AI28" s="714"/>
      <c r="AJ28" s="714"/>
      <c r="AK28" s="714"/>
      <c r="AL28" s="683" t="s">
        <v>238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640560</v>
      </c>
      <c r="CS28" s="681"/>
      <c r="CT28" s="681"/>
      <c r="CU28" s="681"/>
      <c r="CV28" s="681"/>
      <c r="CW28" s="681"/>
      <c r="CX28" s="681"/>
      <c r="CY28" s="682"/>
      <c r="CZ28" s="683">
        <v>6.2</v>
      </c>
      <c r="DA28" s="701"/>
      <c r="DB28" s="701"/>
      <c r="DC28" s="702"/>
      <c r="DD28" s="686">
        <v>633908</v>
      </c>
      <c r="DE28" s="681"/>
      <c r="DF28" s="681"/>
      <c r="DG28" s="681"/>
      <c r="DH28" s="681"/>
      <c r="DI28" s="681"/>
      <c r="DJ28" s="681"/>
      <c r="DK28" s="682"/>
      <c r="DL28" s="686">
        <v>633908</v>
      </c>
      <c r="DM28" s="681"/>
      <c r="DN28" s="681"/>
      <c r="DO28" s="681"/>
      <c r="DP28" s="681"/>
      <c r="DQ28" s="681"/>
      <c r="DR28" s="681"/>
      <c r="DS28" s="681"/>
      <c r="DT28" s="681"/>
      <c r="DU28" s="681"/>
      <c r="DV28" s="682"/>
      <c r="DW28" s="683">
        <v>12.7</v>
      </c>
      <c r="DX28" s="701"/>
      <c r="DY28" s="701"/>
      <c r="DZ28" s="701"/>
      <c r="EA28" s="701"/>
      <c r="EB28" s="701"/>
      <c r="EC28" s="719"/>
    </row>
    <row r="29" spans="2:133" ht="11.25" customHeight="1">
      <c r="B29" s="677" t="s">
        <v>303</v>
      </c>
      <c r="C29" s="678"/>
      <c r="D29" s="678"/>
      <c r="E29" s="678"/>
      <c r="F29" s="678"/>
      <c r="G29" s="678"/>
      <c r="H29" s="678"/>
      <c r="I29" s="678"/>
      <c r="J29" s="678"/>
      <c r="K29" s="678"/>
      <c r="L29" s="678"/>
      <c r="M29" s="678"/>
      <c r="N29" s="678"/>
      <c r="O29" s="678"/>
      <c r="P29" s="678"/>
      <c r="Q29" s="679"/>
      <c r="R29" s="680">
        <v>101956</v>
      </c>
      <c r="S29" s="681"/>
      <c r="T29" s="681"/>
      <c r="U29" s="681"/>
      <c r="V29" s="681"/>
      <c r="W29" s="681"/>
      <c r="X29" s="681"/>
      <c r="Y29" s="682"/>
      <c r="Z29" s="713">
        <v>0.9</v>
      </c>
      <c r="AA29" s="713"/>
      <c r="AB29" s="713"/>
      <c r="AC29" s="713"/>
      <c r="AD29" s="714">
        <v>51513</v>
      </c>
      <c r="AE29" s="714"/>
      <c r="AF29" s="714"/>
      <c r="AG29" s="714"/>
      <c r="AH29" s="714"/>
      <c r="AI29" s="714"/>
      <c r="AJ29" s="714"/>
      <c r="AK29" s="714"/>
      <c r="AL29" s="683">
        <v>1.1000000000000001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640525</v>
      </c>
      <c r="CS29" s="699"/>
      <c r="CT29" s="699"/>
      <c r="CU29" s="699"/>
      <c r="CV29" s="699"/>
      <c r="CW29" s="699"/>
      <c r="CX29" s="699"/>
      <c r="CY29" s="700"/>
      <c r="CZ29" s="683">
        <v>6.2</v>
      </c>
      <c r="DA29" s="701"/>
      <c r="DB29" s="701"/>
      <c r="DC29" s="702"/>
      <c r="DD29" s="686">
        <v>633873</v>
      </c>
      <c r="DE29" s="699"/>
      <c r="DF29" s="699"/>
      <c r="DG29" s="699"/>
      <c r="DH29" s="699"/>
      <c r="DI29" s="699"/>
      <c r="DJ29" s="699"/>
      <c r="DK29" s="700"/>
      <c r="DL29" s="686">
        <v>633873</v>
      </c>
      <c r="DM29" s="699"/>
      <c r="DN29" s="699"/>
      <c r="DO29" s="699"/>
      <c r="DP29" s="699"/>
      <c r="DQ29" s="699"/>
      <c r="DR29" s="699"/>
      <c r="DS29" s="699"/>
      <c r="DT29" s="699"/>
      <c r="DU29" s="699"/>
      <c r="DV29" s="700"/>
      <c r="DW29" s="683">
        <v>12.7</v>
      </c>
      <c r="DX29" s="701"/>
      <c r="DY29" s="701"/>
      <c r="DZ29" s="701"/>
      <c r="EA29" s="701"/>
      <c r="EB29" s="701"/>
      <c r="EC29" s="719"/>
    </row>
    <row r="30" spans="2:133" ht="11.25" customHeight="1">
      <c r="B30" s="677" t="s">
        <v>306</v>
      </c>
      <c r="C30" s="678"/>
      <c r="D30" s="678"/>
      <c r="E30" s="678"/>
      <c r="F30" s="678"/>
      <c r="G30" s="678"/>
      <c r="H30" s="678"/>
      <c r="I30" s="678"/>
      <c r="J30" s="678"/>
      <c r="K30" s="678"/>
      <c r="L30" s="678"/>
      <c r="M30" s="678"/>
      <c r="N30" s="678"/>
      <c r="O30" s="678"/>
      <c r="P30" s="678"/>
      <c r="Q30" s="679"/>
      <c r="R30" s="680">
        <v>61367</v>
      </c>
      <c r="S30" s="681"/>
      <c r="T30" s="681"/>
      <c r="U30" s="681"/>
      <c r="V30" s="681"/>
      <c r="W30" s="681"/>
      <c r="X30" s="681"/>
      <c r="Y30" s="682"/>
      <c r="Z30" s="713">
        <v>0.6</v>
      </c>
      <c r="AA30" s="713"/>
      <c r="AB30" s="713"/>
      <c r="AC30" s="713"/>
      <c r="AD30" s="714" t="s">
        <v>139</v>
      </c>
      <c r="AE30" s="714"/>
      <c r="AF30" s="714"/>
      <c r="AG30" s="714"/>
      <c r="AH30" s="714"/>
      <c r="AI30" s="714"/>
      <c r="AJ30" s="714"/>
      <c r="AK30" s="714"/>
      <c r="AL30" s="683" t="s">
        <v>238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599503</v>
      </c>
      <c r="CS30" s="681"/>
      <c r="CT30" s="681"/>
      <c r="CU30" s="681"/>
      <c r="CV30" s="681"/>
      <c r="CW30" s="681"/>
      <c r="CX30" s="681"/>
      <c r="CY30" s="682"/>
      <c r="CZ30" s="683">
        <v>5.8</v>
      </c>
      <c r="DA30" s="701"/>
      <c r="DB30" s="701"/>
      <c r="DC30" s="702"/>
      <c r="DD30" s="686">
        <v>592926</v>
      </c>
      <c r="DE30" s="681"/>
      <c r="DF30" s="681"/>
      <c r="DG30" s="681"/>
      <c r="DH30" s="681"/>
      <c r="DI30" s="681"/>
      <c r="DJ30" s="681"/>
      <c r="DK30" s="682"/>
      <c r="DL30" s="686">
        <v>592926</v>
      </c>
      <c r="DM30" s="681"/>
      <c r="DN30" s="681"/>
      <c r="DO30" s="681"/>
      <c r="DP30" s="681"/>
      <c r="DQ30" s="681"/>
      <c r="DR30" s="681"/>
      <c r="DS30" s="681"/>
      <c r="DT30" s="681"/>
      <c r="DU30" s="681"/>
      <c r="DV30" s="682"/>
      <c r="DW30" s="683">
        <v>11.9</v>
      </c>
      <c r="DX30" s="701"/>
      <c r="DY30" s="701"/>
      <c r="DZ30" s="701"/>
      <c r="EA30" s="701"/>
      <c r="EB30" s="701"/>
      <c r="EC30" s="719"/>
    </row>
    <row r="31" spans="2:133" ht="11.25" customHeight="1">
      <c r="B31" s="677" t="s">
        <v>310</v>
      </c>
      <c r="C31" s="678"/>
      <c r="D31" s="678"/>
      <c r="E31" s="678"/>
      <c r="F31" s="678"/>
      <c r="G31" s="678"/>
      <c r="H31" s="678"/>
      <c r="I31" s="678"/>
      <c r="J31" s="678"/>
      <c r="K31" s="678"/>
      <c r="L31" s="678"/>
      <c r="M31" s="678"/>
      <c r="N31" s="678"/>
      <c r="O31" s="678"/>
      <c r="P31" s="678"/>
      <c r="Q31" s="679"/>
      <c r="R31" s="680">
        <v>2898088</v>
      </c>
      <c r="S31" s="681"/>
      <c r="T31" s="681"/>
      <c r="U31" s="681"/>
      <c r="V31" s="681"/>
      <c r="W31" s="681"/>
      <c r="X31" s="681"/>
      <c r="Y31" s="682"/>
      <c r="Z31" s="713">
        <v>26.4</v>
      </c>
      <c r="AA31" s="713"/>
      <c r="AB31" s="713"/>
      <c r="AC31" s="713"/>
      <c r="AD31" s="714" t="s">
        <v>139</v>
      </c>
      <c r="AE31" s="714"/>
      <c r="AF31" s="714"/>
      <c r="AG31" s="714"/>
      <c r="AH31" s="714"/>
      <c r="AI31" s="714"/>
      <c r="AJ31" s="714"/>
      <c r="AK31" s="714"/>
      <c r="AL31" s="683" t="s">
        <v>139</v>
      </c>
      <c r="AM31" s="684"/>
      <c r="AN31" s="684"/>
      <c r="AO31" s="715"/>
      <c r="AP31" s="755" t="s">
        <v>311</v>
      </c>
      <c r="AQ31" s="756"/>
      <c r="AR31" s="756"/>
      <c r="AS31" s="756"/>
      <c r="AT31" s="761" t="s">
        <v>312</v>
      </c>
      <c r="AU31" s="231"/>
      <c r="AV31" s="231"/>
      <c r="AW31" s="231"/>
      <c r="AX31" s="748" t="s">
        <v>188</v>
      </c>
      <c r="AY31" s="749"/>
      <c r="AZ31" s="749"/>
      <c r="BA31" s="749"/>
      <c r="BB31" s="749"/>
      <c r="BC31" s="749"/>
      <c r="BD31" s="749"/>
      <c r="BE31" s="749"/>
      <c r="BF31" s="750"/>
      <c r="BG31" s="751">
        <v>98.8</v>
      </c>
      <c r="BH31" s="752"/>
      <c r="BI31" s="752"/>
      <c r="BJ31" s="752"/>
      <c r="BK31" s="752"/>
      <c r="BL31" s="752"/>
      <c r="BM31" s="753">
        <v>94.5</v>
      </c>
      <c r="BN31" s="752"/>
      <c r="BO31" s="752"/>
      <c r="BP31" s="752"/>
      <c r="BQ31" s="754"/>
      <c r="BR31" s="751">
        <v>98.9</v>
      </c>
      <c r="BS31" s="752"/>
      <c r="BT31" s="752"/>
      <c r="BU31" s="752"/>
      <c r="BV31" s="752"/>
      <c r="BW31" s="752"/>
      <c r="BX31" s="753">
        <v>94.7</v>
      </c>
      <c r="BY31" s="752"/>
      <c r="BZ31" s="752"/>
      <c r="CA31" s="752"/>
      <c r="CB31" s="754"/>
      <c r="CD31" s="771"/>
      <c r="CE31" s="772"/>
      <c r="CF31" s="727" t="s">
        <v>313</v>
      </c>
      <c r="CG31" s="724"/>
      <c r="CH31" s="724"/>
      <c r="CI31" s="724"/>
      <c r="CJ31" s="724"/>
      <c r="CK31" s="724"/>
      <c r="CL31" s="724"/>
      <c r="CM31" s="724"/>
      <c r="CN31" s="724"/>
      <c r="CO31" s="724"/>
      <c r="CP31" s="724"/>
      <c r="CQ31" s="725"/>
      <c r="CR31" s="680">
        <v>41022</v>
      </c>
      <c r="CS31" s="699"/>
      <c r="CT31" s="699"/>
      <c r="CU31" s="699"/>
      <c r="CV31" s="699"/>
      <c r="CW31" s="699"/>
      <c r="CX31" s="699"/>
      <c r="CY31" s="700"/>
      <c r="CZ31" s="683">
        <v>0.4</v>
      </c>
      <c r="DA31" s="701"/>
      <c r="DB31" s="701"/>
      <c r="DC31" s="702"/>
      <c r="DD31" s="686">
        <v>40947</v>
      </c>
      <c r="DE31" s="699"/>
      <c r="DF31" s="699"/>
      <c r="DG31" s="699"/>
      <c r="DH31" s="699"/>
      <c r="DI31" s="699"/>
      <c r="DJ31" s="699"/>
      <c r="DK31" s="700"/>
      <c r="DL31" s="686">
        <v>40947</v>
      </c>
      <c r="DM31" s="699"/>
      <c r="DN31" s="699"/>
      <c r="DO31" s="699"/>
      <c r="DP31" s="699"/>
      <c r="DQ31" s="699"/>
      <c r="DR31" s="699"/>
      <c r="DS31" s="699"/>
      <c r="DT31" s="699"/>
      <c r="DU31" s="699"/>
      <c r="DV31" s="700"/>
      <c r="DW31" s="683">
        <v>0.8</v>
      </c>
      <c r="DX31" s="701"/>
      <c r="DY31" s="701"/>
      <c r="DZ31" s="701"/>
      <c r="EA31" s="701"/>
      <c r="EB31" s="701"/>
      <c r="EC31" s="719"/>
    </row>
    <row r="32" spans="2:133" ht="11.25" customHeight="1">
      <c r="B32" s="744" t="s">
        <v>314</v>
      </c>
      <c r="C32" s="745"/>
      <c r="D32" s="745"/>
      <c r="E32" s="745"/>
      <c r="F32" s="745"/>
      <c r="G32" s="745"/>
      <c r="H32" s="745"/>
      <c r="I32" s="745"/>
      <c r="J32" s="745"/>
      <c r="K32" s="745"/>
      <c r="L32" s="745"/>
      <c r="M32" s="745"/>
      <c r="N32" s="745"/>
      <c r="O32" s="745"/>
      <c r="P32" s="745"/>
      <c r="Q32" s="746"/>
      <c r="R32" s="680" t="s">
        <v>139</v>
      </c>
      <c r="S32" s="681"/>
      <c r="T32" s="681"/>
      <c r="U32" s="681"/>
      <c r="V32" s="681"/>
      <c r="W32" s="681"/>
      <c r="X32" s="681"/>
      <c r="Y32" s="682"/>
      <c r="Z32" s="713" t="s">
        <v>139</v>
      </c>
      <c r="AA32" s="713"/>
      <c r="AB32" s="713"/>
      <c r="AC32" s="713"/>
      <c r="AD32" s="714" t="s">
        <v>238</v>
      </c>
      <c r="AE32" s="714"/>
      <c r="AF32" s="714"/>
      <c r="AG32" s="714"/>
      <c r="AH32" s="714"/>
      <c r="AI32" s="714"/>
      <c r="AJ32" s="714"/>
      <c r="AK32" s="714"/>
      <c r="AL32" s="683" t="s">
        <v>139</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99.1</v>
      </c>
      <c r="BH32" s="699"/>
      <c r="BI32" s="699"/>
      <c r="BJ32" s="699"/>
      <c r="BK32" s="699"/>
      <c r="BL32" s="699"/>
      <c r="BM32" s="684">
        <v>96</v>
      </c>
      <c r="BN32" s="765"/>
      <c r="BO32" s="765"/>
      <c r="BP32" s="765"/>
      <c r="BQ32" s="723"/>
      <c r="BR32" s="764">
        <v>99.2</v>
      </c>
      <c r="BS32" s="699"/>
      <c r="BT32" s="699"/>
      <c r="BU32" s="699"/>
      <c r="BV32" s="699"/>
      <c r="BW32" s="699"/>
      <c r="BX32" s="684">
        <v>96.2</v>
      </c>
      <c r="BY32" s="765"/>
      <c r="BZ32" s="765"/>
      <c r="CA32" s="765"/>
      <c r="CB32" s="723"/>
      <c r="CD32" s="773"/>
      <c r="CE32" s="774"/>
      <c r="CF32" s="727" t="s">
        <v>317</v>
      </c>
      <c r="CG32" s="724"/>
      <c r="CH32" s="724"/>
      <c r="CI32" s="724"/>
      <c r="CJ32" s="724"/>
      <c r="CK32" s="724"/>
      <c r="CL32" s="724"/>
      <c r="CM32" s="724"/>
      <c r="CN32" s="724"/>
      <c r="CO32" s="724"/>
      <c r="CP32" s="724"/>
      <c r="CQ32" s="725"/>
      <c r="CR32" s="680">
        <v>35</v>
      </c>
      <c r="CS32" s="681"/>
      <c r="CT32" s="681"/>
      <c r="CU32" s="681"/>
      <c r="CV32" s="681"/>
      <c r="CW32" s="681"/>
      <c r="CX32" s="681"/>
      <c r="CY32" s="682"/>
      <c r="CZ32" s="683">
        <v>0</v>
      </c>
      <c r="DA32" s="701"/>
      <c r="DB32" s="701"/>
      <c r="DC32" s="702"/>
      <c r="DD32" s="686">
        <v>35</v>
      </c>
      <c r="DE32" s="681"/>
      <c r="DF32" s="681"/>
      <c r="DG32" s="681"/>
      <c r="DH32" s="681"/>
      <c r="DI32" s="681"/>
      <c r="DJ32" s="681"/>
      <c r="DK32" s="682"/>
      <c r="DL32" s="686">
        <v>35</v>
      </c>
      <c r="DM32" s="681"/>
      <c r="DN32" s="681"/>
      <c r="DO32" s="681"/>
      <c r="DP32" s="681"/>
      <c r="DQ32" s="681"/>
      <c r="DR32" s="681"/>
      <c r="DS32" s="681"/>
      <c r="DT32" s="681"/>
      <c r="DU32" s="681"/>
      <c r="DV32" s="682"/>
      <c r="DW32" s="683">
        <v>0</v>
      </c>
      <c r="DX32" s="701"/>
      <c r="DY32" s="701"/>
      <c r="DZ32" s="701"/>
      <c r="EA32" s="701"/>
      <c r="EB32" s="701"/>
      <c r="EC32" s="719"/>
    </row>
    <row r="33" spans="2:133" ht="11.25" customHeight="1">
      <c r="B33" s="677" t="s">
        <v>318</v>
      </c>
      <c r="C33" s="678"/>
      <c r="D33" s="678"/>
      <c r="E33" s="678"/>
      <c r="F33" s="678"/>
      <c r="G33" s="678"/>
      <c r="H33" s="678"/>
      <c r="I33" s="678"/>
      <c r="J33" s="678"/>
      <c r="K33" s="678"/>
      <c r="L33" s="678"/>
      <c r="M33" s="678"/>
      <c r="N33" s="678"/>
      <c r="O33" s="678"/>
      <c r="P33" s="678"/>
      <c r="Q33" s="679"/>
      <c r="R33" s="680">
        <v>664539</v>
      </c>
      <c r="S33" s="681"/>
      <c r="T33" s="681"/>
      <c r="U33" s="681"/>
      <c r="V33" s="681"/>
      <c r="W33" s="681"/>
      <c r="X33" s="681"/>
      <c r="Y33" s="682"/>
      <c r="Z33" s="713">
        <v>6</v>
      </c>
      <c r="AA33" s="713"/>
      <c r="AB33" s="713"/>
      <c r="AC33" s="713"/>
      <c r="AD33" s="714" t="s">
        <v>238</v>
      </c>
      <c r="AE33" s="714"/>
      <c r="AF33" s="714"/>
      <c r="AG33" s="714"/>
      <c r="AH33" s="714"/>
      <c r="AI33" s="714"/>
      <c r="AJ33" s="714"/>
      <c r="AK33" s="714"/>
      <c r="AL33" s="683" t="s">
        <v>238</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98.4</v>
      </c>
      <c r="BH33" s="665"/>
      <c r="BI33" s="665"/>
      <c r="BJ33" s="665"/>
      <c r="BK33" s="665"/>
      <c r="BL33" s="665"/>
      <c r="BM33" s="707">
        <v>92.5</v>
      </c>
      <c r="BN33" s="665"/>
      <c r="BO33" s="665"/>
      <c r="BP33" s="665"/>
      <c r="BQ33" s="709"/>
      <c r="BR33" s="747">
        <v>98.6</v>
      </c>
      <c r="BS33" s="665"/>
      <c r="BT33" s="665"/>
      <c r="BU33" s="665"/>
      <c r="BV33" s="665"/>
      <c r="BW33" s="665"/>
      <c r="BX33" s="707">
        <v>92.6</v>
      </c>
      <c r="BY33" s="665"/>
      <c r="BZ33" s="665"/>
      <c r="CA33" s="665"/>
      <c r="CB33" s="709"/>
      <c r="CD33" s="727" t="s">
        <v>320</v>
      </c>
      <c r="CE33" s="724"/>
      <c r="CF33" s="724"/>
      <c r="CG33" s="724"/>
      <c r="CH33" s="724"/>
      <c r="CI33" s="724"/>
      <c r="CJ33" s="724"/>
      <c r="CK33" s="724"/>
      <c r="CL33" s="724"/>
      <c r="CM33" s="724"/>
      <c r="CN33" s="724"/>
      <c r="CO33" s="724"/>
      <c r="CP33" s="724"/>
      <c r="CQ33" s="725"/>
      <c r="CR33" s="680">
        <v>6361890</v>
      </c>
      <c r="CS33" s="699"/>
      <c r="CT33" s="699"/>
      <c r="CU33" s="699"/>
      <c r="CV33" s="699"/>
      <c r="CW33" s="699"/>
      <c r="CX33" s="699"/>
      <c r="CY33" s="700"/>
      <c r="CZ33" s="683">
        <v>61.7</v>
      </c>
      <c r="DA33" s="701"/>
      <c r="DB33" s="701"/>
      <c r="DC33" s="702"/>
      <c r="DD33" s="686">
        <v>3121504</v>
      </c>
      <c r="DE33" s="699"/>
      <c r="DF33" s="699"/>
      <c r="DG33" s="699"/>
      <c r="DH33" s="699"/>
      <c r="DI33" s="699"/>
      <c r="DJ33" s="699"/>
      <c r="DK33" s="700"/>
      <c r="DL33" s="686">
        <v>2364594</v>
      </c>
      <c r="DM33" s="699"/>
      <c r="DN33" s="699"/>
      <c r="DO33" s="699"/>
      <c r="DP33" s="699"/>
      <c r="DQ33" s="699"/>
      <c r="DR33" s="699"/>
      <c r="DS33" s="699"/>
      <c r="DT33" s="699"/>
      <c r="DU33" s="699"/>
      <c r="DV33" s="700"/>
      <c r="DW33" s="683">
        <v>47.4</v>
      </c>
      <c r="DX33" s="701"/>
      <c r="DY33" s="701"/>
      <c r="DZ33" s="701"/>
      <c r="EA33" s="701"/>
      <c r="EB33" s="701"/>
      <c r="EC33" s="719"/>
    </row>
    <row r="34" spans="2:133" ht="11.25" customHeight="1">
      <c r="B34" s="677" t="s">
        <v>321</v>
      </c>
      <c r="C34" s="678"/>
      <c r="D34" s="678"/>
      <c r="E34" s="678"/>
      <c r="F34" s="678"/>
      <c r="G34" s="678"/>
      <c r="H34" s="678"/>
      <c r="I34" s="678"/>
      <c r="J34" s="678"/>
      <c r="K34" s="678"/>
      <c r="L34" s="678"/>
      <c r="M34" s="678"/>
      <c r="N34" s="678"/>
      <c r="O34" s="678"/>
      <c r="P34" s="678"/>
      <c r="Q34" s="679"/>
      <c r="R34" s="680">
        <v>44193</v>
      </c>
      <c r="S34" s="681"/>
      <c r="T34" s="681"/>
      <c r="U34" s="681"/>
      <c r="V34" s="681"/>
      <c r="W34" s="681"/>
      <c r="X34" s="681"/>
      <c r="Y34" s="682"/>
      <c r="Z34" s="713">
        <v>0.4</v>
      </c>
      <c r="AA34" s="713"/>
      <c r="AB34" s="713"/>
      <c r="AC34" s="713"/>
      <c r="AD34" s="714">
        <v>6228</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1111254</v>
      </c>
      <c r="CS34" s="681"/>
      <c r="CT34" s="681"/>
      <c r="CU34" s="681"/>
      <c r="CV34" s="681"/>
      <c r="CW34" s="681"/>
      <c r="CX34" s="681"/>
      <c r="CY34" s="682"/>
      <c r="CZ34" s="683">
        <v>10.8</v>
      </c>
      <c r="DA34" s="701"/>
      <c r="DB34" s="701"/>
      <c r="DC34" s="702"/>
      <c r="DD34" s="686">
        <v>788771</v>
      </c>
      <c r="DE34" s="681"/>
      <c r="DF34" s="681"/>
      <c r="DG34" s="681"/>
      <c r="DH34" s="681"/>
      <c r="DI34" s="681"/>
      <c r="DJ34" s="681"/>
      <c r="DK34" s="682"/>
      <c r="DL34" s="686">
        <v>457599</v>
      </c>
      <c r="DM34" s="681"/>
      <c r="DN34" s="681"/>
      <c r="DO34" s="681"/>
      <c r="DP34" s="681"/>
      <c r="DQ34" s="681"/>
      <c r="DR34" s="681"/>
      <c r="DS34" s="681"/>
      <c r="DT34" s="681"/>
      <c r="DU34" s="681"/>
      <c r="DV34" s="682"/>
      <c r="DW34" s="683">
        <v>9.1999999999999993</v>
      </c>
      <c r="DX34" s="701"/>
      <c r="DY34" s="701"/>
      <c r="DZ34" s="701"/>
      <c r="EA34" s="701"/>
      <c r="EB34" s="701"/>
      <c r="EC34" s="719"/>
    </row>
    <row r="35" spans="2:133" ht="11.25" customHeight="1">
      <c r="B35" s="677" t="s">
        <v>323</v>
      </c>
      <c r="C35" s="678"/>
      <c r="D35" s="678"/>
      <c r="E35" s="678"/>
      <c r="F35" s="678"/>
      <c r="G35" s="678"/>
      <c r="H35" s="678"/>
      <c r="I35" s="678"/>
      <c r="J35" s="678"/>
      <c r="K35" s="678"/>
      <c r="L35" s="678"/>
      <c r="M35" s="678"/>
      <c r="N35" s="678"/>
      <c r="O35" s="678"/>
      <c r="P35" s="678"/>
      <c r="Q35" s="679"/>
      <c r="R35" s="680">
        <v>52360</v>
      </c>
      <c r="S35" s="681"/>
      <c r="T35" s="681"/>
      <c r="U35" s="681"/>
      <c r="V35" s="681"/>
      <c r="W35" s="681"/>
      <c r="X35" s="681"/>
      <c r="Y35" s="682"/>
      <c r="Z35" s="713">
        <v>0.5</v>
      </c>
      <c r="AA35" s="713"/>
      <c r="AB35" s="713"/>
      <c r="AC35" s="713"/>
      <c r="AD35" s="714" t="s">
        <v>238</v>
      </c>
      <c r="AE35" s="714"/>
      <c r="AF35" s="714"/>
      <c r="AG35" s="714"/>
      <c r="AH35" s="714"/>
      <c r="AI35" s="714"/>
      <c r="AJ35" s="714"/>
      <c r="AK35" s="714"/>
      <c r="AL35" s="683" t="s">
        <v>238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6392</v>
      </c>
      <c r="CS35" s="699"/>
      <c r="CT35" s="699"/>
      <c r="CU35" s="699"/>
      <c r="CV35" s="699"/>
      <c r="CW35" s="699"/>
      <c r="CX35" s="699"/>
      <c r="CY35" s="700"/>
      <c r="CZ35" s="683">
        <v>0.1</v>
      </c>
      <c r="DA35" s="701"/>
      <c r="DB35" s="701"/>
      <c r="DC35" s="702"/>
      <c r="DD35" s="686">
        <v>4462</v>
      </c>
      <c r="DE35" s="699"/>
      <c r="DF35" s="699"/>
      <c r="DG35" s="699"/>
      <c r="DH35" s="699"/>
      <c r="DI35" s="699"/>
      <c r="DJ35" s="699"/>
      <c r="DK35" s="700"/>
      <c r="DL35" s="686">
        <v>4462</v>
      </c>
      <c r="DM35" s="699"/>
      <c r="DN35" s="699"/>
      <c r="DO35" s="699"/>
      <c r="DP35" s="699"/>
      <c r="DQ35" s="699"/>
      <c r="DR35" s="699"/>
      <c r="DS35" s="699"/>
      <c r="DT35" s="699"/>
      <c r="DU35" s="699"/>
      <c r="DV35" s="700"/>
      <c r="DW35" s="683">
        <v>0.1</v>
      </c>
      <c r="DX35" s="701"/>
      <c r="DY35" s="701"/>
      <c r="DZ35" s="701"/>
      <c r="EA35" s="701"/>
      <c r="EB35" s="701"/>
      <c r="EC35" s="719"/>
    </row>
    <row r="36" spans="2:133" ht="11.25" customHeight="1">
      <c r="B36" s="677" t="s">
        <v>327</v>
      </c>
      <c r="C36" s="678"/>
      <c r="D36" s="678"/>
      <c r="E36" s="678"/>
      <c r="F36" s="678"/>
      <c r="G36" s="678"/>
      <c r="H36" s="678"/>
      <c r="I36" s="678"/>
      <c r="J36" s="678"/>
      <c r="K36" s="678"/>
      <c r="L36" s="678"/>
      <c r="M36" s="678"/>
      <c r="N36" s="678"/>
      <c r="O36" s="678"/>
      <c r="P36" s="678"/>
      <c r="Q36" s="679"/>
      <c r="R36" s="680">
        <v>449316</v>
      </c>
      <c r="S36" s="681"/>
      <c r="T36" s="681"/>
      <c r="U36" s="681"/>
      <c r="V36" s="681"/>
      <c r="W36" s="681"/>
      <c r="X36" s="681"/>
      <c r="Y36" s="682"/>
      <c r="Z36" s="713">
        <v>4.0999999999999996</v>
      </c>
      <c r="AA36" s="713"/>
      <c r="AB36" s="713"/>
      <c r="AC36" s="713"/>
      <c r="AD36" s="714" t="s">
        <v>139</v>
      </c>
      <c r="AE36" s="714"/>
      <c r="AF36" s="714"/>
      <c r="AG36" s="714"/>
      <c r="AH36" s="714"/>
      <c r="AI36" s="714"/>
      <c r="AJ36" s="714"/>
      <c r="AK36" s="714"/>
      <c r="AL36" s="683" t="s">
        <v>238</v>
      </c>
      <c r="AM36" s="684"/>
      <c r="AN36" s="684"/>
      <c r="AO36" s="715"/>
      <c r="AP36" s="235"/>
      <c r="AQ36" s="732" t="s">
        <v>328</v>
      </c>
      <c r="AR36" s="733"/>
      <c r="AS36" s="733"/>
      <c r="AT36" s="733"/>
      <c r="AU36" s="733"/>
      <c r="AV36" s="733"/>
      <c r="AW36" s="733"/>
      <c r="AX36" s="733"/>
      <c r="AY36" s="734"/>
      <c r="AZ36" s="735">
        <v>1625290</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45148</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3949485</v>
      </c>
      <c r="CS36" s="681"/>
      <c r="CT36" s="681"/>
      <c r="CU36" s="681"/>
      <c r="CV36" s="681"/>
      <c r="CW36" s="681"/>
      <c r="CX36" s="681"/>
      <c r="CY36" s="682"/>
      <c r="CZ36" s="683">
        <v>38.299999999999997</v>
      </c>
      <c r="DA36" s="701"/>
      <c r="DB36" s="701"/>
      <c r="DC36" s="702"/>
      <c r="DD36" s="686">
        <v>1747210</v>
      </c>
      <c r="DE36" s="681"/>
      <c r="DF36" s="681"/>
      <c r="DG36" s="681"/>
      <c r="DH36" s="681"/>
      <c r="DI36" s="681"/>
      <c r="DJ36" s="681"/>
      <c r="DK36" s="682"/>
      <c r="DL36" s="686">
        <v>1336027</v>
      </c>
      <c r="DM36" s="681"/>
      <c r="DN36" s="681"/>
      <c r="DO36" s="681"/>
      <c r="DP36" s="681"/>
      <c r="DQ36" s="681"/>
      <c r="DR36" s="681"/>
      <c r="DS36" s="681"/>
      <c r="DT36" s="681"/>
      <c r="DU36" s="681"/>
      <c r="DV36" s="682"/>
      <c r="DW36" s="683">
        <v>26.8</v>
      </c>
      <c r="DX36" s="701"/>
      <c r="DY36" s="701"/>
      <c r="DZ36" s="701"/>
      <c r="EA36" s="701"/>
      <c r="EB36" s="701"/>
      <c r="EC36" s="719"/>
    </row>
    <row r="37" spans="2:133" ht="11.25" customHeight="1">
      <c r="B37" s="677" t="s">
        <v>331</v>
      </c>
      <c r="C37" s="678"/>
      <c r="D37" s="678"/>
      <c r="E37" s="678"/>
      <c r="F37" s="678"/>
      <c r="G37" s="678"/>
      <c r="H37" s="678"/>
      <c r="I37" s="678"/>
      <c r="J37" s="678"/>
      <c r="K37" s="678"/>
      <c r="L37" s="678"/>
      <c r="M37" s="678"/>
      <c r="N37" s="678"/>
      <c r="O37" s="678"/>
      <c r="P37" s="678"/>
      <c r="Q37" s="679"/>
      <c r="R37" s="680">
        <v>327938</v>
      </c>
      <c r="S37" s="681"/>
      <c r="T37" s="681"/>
      <c r="U37" s="681"/>
      <c r="V37" s="681"/>
      <c r="W37" s="681"/>
      <c r="X37" s="681"/>
      <c r="Y37" s="682"/>
      <c r="Z37" s="713">
        <v>3</v>
      </c>
      <c r="AA37" s="713"/>
      <c r="AB37" s="713"/>
      <c r="AC37" s="713"/>
      <c r="AD37" s="714" t="s">
        <v>238</v>
      </c>
      <c r="AE37" s="714"/>
      <c r="AF37" s="714"/>
      <c r="AG37" s="714"/>
      <c r="AH37" s="714"/>
      <c r="AI37" s="714"/>
      <c r="AJ37" s="714"/>
      <c r="AK37" s="714"/>
      <c r="AL37" s="683" t="s">
        <v>238</v>
      </c>
      <c r="AM37" s="684"/>
      <c r="AN37" s="684"/>
      <c r="AO37" s="715"/>
      <c r="AQ37" s="720" t="s">
        <v>332</v>
      </c>
      <c r="AR37" s="721"/>
      <c r="AS37" s="721"/>
      <c r="AT37" s="721"/>
      <c r="AU37" s="721"/>
      <c r="AV37" s="721"/>
      <c r="AW37" s="721"/>
      <c r="AX37" s="721"/>
      <c r="AY37" s="722"/>
      <c r="AZ37" s="680">
        <v>627087</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45148</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1032242</v>
      </c>
      <c r="CS37" s="699"/>
      <c r="CT37" s="699"/>
      <c r="CU37" s="699"/>
      <c r="CV37" s="699"/>
      <c r="CW37" s="699"/>
      <c r="CX37" s="699"/>
      <c r="CY37" s="700"/>
      <c r="CZ37" s="683">
        <v>10</v>
      </c>
      <c r="DA37" s="701"/>
      <c r="DB37" s="701"/>
      <c r="DC37" s="702"/>
      <c r="DD37" s="686">
        <v>712244</v>
      </c>
      <c r="DE37" s="699"/>
      <c r="DF37" s="699"/>
      <c r="DG37" s="699"/>
      <c r="DH37" s="699"/>
      <c r="DI37" s="699"/>
      <c r="DJ37" s="699"/>
      <c r="DK37" s="700"/>
      <c r="DL37" s="686">
        <v>644595</v>
      </c>
      <c r="DM37" s="699"/>
      <c r="DN37" s="699"/>
      <c r="DO37" s="699"/>
      <c r="DP37" s="699"/>
      <c r="DQ37" s="699"/>
      <c r="DR37" s="699"/>
      <c r="DS37" s="699"/>
      <c r="DT37" s="699"/>
      <c r="DU37" s="699"/>
      <c r="DV37" s="700"/>
      <c r="DW37" s="683">
        <v>12.9</v>
      </c>
      <c r="DX37" s="701"/>
      <c r="DY37" s="701"/>
      <c r="DZ37" s="701"/>
      <c r="EA37" s="701"/>
      <c r="EB37" s="701"/>
      <c r="EC37" s="719"/>
    </row>
    <row r="38" spans="2:133" ht="11.25" customHeight="1">
      <c r="B38" s="677" t="s">
        <v>335</v>
      </c>
      <c r="C38" s="678"/>
      <c r="D38" s="678"/>
      <c r="E38" s="678"/>
      <c r="F38" s="678"/>
      <c r="G38" s="678"/>
      <c r="H38" s="678"/>
      <c r="I38" s="678"/>
      <c r="J38" s="678"/>
      <c r="K38" s="678"/>
      <c r="L38" s="678"/>
      <c r="M38" s="678"/>
      <c r="N38" s="678"/>
      <c r="O38" s="678"/>
      <c r="P38" s="678"/>
      <c r="Q38" s="679"/>
      <c r="R38" s="680">
        <v>509046</v>
      </c>
      <c r="S38" s="681"/>
      <c r="T38" s="681"/>
      <c r="U38" s="681"/>
      <c r="V38" s="681"/>
      <c r="W38" s="681"/>
      <c r="X38" s="681"/>
      <c r="Y38" s="682"/>
      <c r="Z38" s="713">
        <v>4.5999999999999996</v>
      </c>
      <c r="AA38" s="713"/>
      <c r="AB38" s="713"/>
      <c r="AC38" s="713"/>
      <c r="AD38" s="714">
        <v>3787</v>
      </c>
      <c r="AE38" s="714"/>
      <c r="AF38" s="714"/>
      <c r="AG38" s="714"/>
      <c r="AH38" s="714"/>
      <c r="AI38" s="714"/>
      <c r="AJ38" s="714"/>
      <c r="AK38" s="714"/>
      <c r="AL38" s="683">
        <v>0.1</v>
      </c>
      <c r="AM38" s="684"/>
      <c r="AN38" s="684"/>
      <c r="AO38" s="715"/>
      <c r="AQ38" s="720" t="s">
        <v>336</v>
      </c>
      <c r="AR38" s="721"/>
      <c r="AS38" s="721"/>
      <c r="AT38" s="721"/>
      <c r="AU38" s="721"/>
      <c r="AV38" s="721"/>
      <c r="AW38" s="721"/>
      <c r="AX38" s="721"/>
      <c r="AY38" s="722"/>
      <c r="AZ38" s="680">
        <v>240000</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2483</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724562</v>
      </c>
      <c r="CS38" s="681"/>
      <c r="CT38" s="681"/>
      <c r="CU38" s="681"/>
      <c r="CV38" s="681"/>
      <c r="CW38" s="681"/>
      <c r="CX38" s="681"/>
      <c r="CY38" s="682"/>
      <c r="CZ38" s="683">
        <v>7</v>
      </c>
      <c r="DA38" s="701"/>
      <c r="DB38" s="701"/>
      <c r="DC38" s="702"/>
      <c r="DD38" s="686">
        <v>571544</v>
      </c>
      <c r="DE38" s="681"/>
      <c r="DF38" s="681"/>
      <c r="DG38" s="681"/>
      <c r="DH38" s="681"/>
      <c r="DI38" s="681"/>
      <c r="DJ38" s="681"/>
      <c r="DK38" s="682"/>
      <c r="DL38" s="686">
        <v>566506</v>
      </c>
      <c r="DM38" s="681"/>
      <c r="DN38" s="681"/>
      <c r="DO38" s="681"/>
      <c r="DP38" s="681"/>
      <c r="DQ38" s="681"/>
      <c r="DR38" s="681"/>
      <c r="DS38" s="681"/>
      <c r="DT38" s="681"/>
      <c r="DU38" s="681"/>
      <c r="DV38" s="682"/>
      <c r="DW38" s="683">
        <v>11.4</v>
      </c>
      <c r="DX38" s="701"/>
      <c r="DY38" s="701"/>
      <c r="DZ38" s="701"/>
      <c r="EA38" s="701"/>
      <c r="EB38" s="701"/>
      <c r="EC38" s="719"/>
    </row>
    <row r="39" spans="2:133" ht="11.25" customHeight="1">
      <c r="B39" s="677" t="s">
        <v>339</v>
      </c>
      <c r="C39" s="678"/>
      <c r="D39" s="678"/>
      <c r="E39" s="678"/>
      <c r="F39" s="678"/>
      <c r="G39" s="678"/>
      <c r="H39" s="678"/>
      <c r="I39" s="678"/>
      <c r="J39" s="678"/>
      <c r="K39" s="678"/>
      <c r="L39" s="678"/>
      <c r="M39" s="678"/>
      <c r="N39" s="678"/>
      <c r="O39" s="678"/>
      <c r="P39" s="678"/>
      <c r="Q39" s="679"/>
      <c r="R39" s="680">
        <v>588600</v>
      </c>
      <c r="S39" s="681"/>
      <c r="T39" s="681"/>
      <c r="U39" s="681"/>
      <c r="V39" s="681"/>
      <c r="W39" s="681"/>
      <c r="X39" s="681"/>
      <c r="Y39" s="682"/>
      <c r="Z39" s="713">
        <v>5.4</v>
      </c>
      <c r="AA39" s="713"/>
      <c r="AB39" s="713"/>
      <c r="AC39" s="713"/>
      <c r="AD39" s="714" t="s">
        <v>238</v>
      </c>
      <c r="AE39" s="714"/>
      <c r="AF39" s="714"/>
      <c r="AG39" s="714"/>
      <c r="AH39" s="714"/>
      <c r="AI39" s="714"/>
      <c r="AJ39" s="714"/>
      <c r="AK39" s="714"/>
      <c r="AL39" s="683" t="s">
        <v>139</v>
      </c>
      <c r="AM39" s="684"/>
      <c r="AN39" s="684"/>
      <c r="AO39" s="715"/>
      <c r="AQ39" s="720" t="s">
        <v>340</v>
      </c>
      <c r="AR39" s="721"/>
      <c r="AS39" s="721"/>
      <c r="AT39" s="721"/>
      <c r="AU39" s="721"/>
      <c r="AV39" s="721"/>
      <c r="AW39" s="721"/>
      <c r="AX39" s="721"/>
      <c r="AY39" s="722"/>
      <c r="AZ39" s="680">
        <v>33641</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4116</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548910</v>
      </c>
      <c r="CS39" s="699"/>
      <c r="CT39" s="699"/>
      <c r="CU39" s="699"/>
      <c r="CV39" s="699"/>
      <c r="CW39" s="699"/>
      <c r="CX39" s="699"/>
      <c r="CY39" s="700"/>
      <c r="CZ39" s="683">
        <v>5.3</v>
      </c>
      <c r="DA39" s="701"/>
      <c r="DB39" s="701"/>
      <c r="DC39" s="702"/>
      <c r="DD39" s="686">
        <v>9444</v>
      </c>
      <c r="DE39" s="699"/>
      <c r="DF39" s="699"/>
      <c r="DG39" s="699"/>
      <c r="DH39" s="699"/>
      <c r="DI39" s="699"/>
      <c r="DJ39" s="699"/>
      <c r="DK39" s="700"/>
      <c r="DL39" s="686" t="s">
        <v>238</v>
      </c>
      <c r="DM39" s="699"/>
      <c r="DN39" s="699"/>
      <c r="DO39" s="699"/>
      <c r="DP39" s="699"/>
      <c r="DQ39" s="699"/>
      <c r="DR39" s="699"/>
      <c r="DS39" s="699"/>
      <c r="DT39" s="699"/>
      <c r="DU39" s="699"/>
      <c r="DV39" s="700"/>
      <c r="DW39" s="683" t="s">
        <v>139</v>
      </c>
      <c r="DX39" s="701"/>
      <c r="DY39" s="701"/>
      <c r="DZ39" s="701"/>
      <c r="EA39" s="701"/>
      <c r="EB39" s="701"/>
      <c r="EC39" s="719"/>
    </row>
    <row r="40" spans="2:133" ht="11.25" customHeight="1">
      <c r="B40" s="677" t="s">
        <v>343</v>
      </c>
      <c r="C40" s="678"/>
      <c r="D40" s="678"/>
      <c r="E40" s="678"/>
      <c r="F40" s="678"/>
      <c r="G40" s="678"/>
      <c r="H40" s="678"/>
      <c r="I40" s="678"/>
      <c r="J40" s="678"/>
      <c r="K40" s="678"/>
      <c r="L40" s="678"/>
      <c r="M40" s="678"/>
      <c r="N40" s="678"/>
      <c r="O40" s="678"/>
      <c r="P40" s="678"/>
      <c r="Q40" s="679"/>
      <c r="R40" s="680" t="s">
        <v>238</v>
      </c>
      <c r="S40" s="681"/>
      <c r="T40" s="681"/>
      <c r="U40" s="681"/>
      <c r="V40" s="681"/>
      <c r="W40" s="681"/>
      <c r="X40" s="681"/>
      <c r="Y40" s="682"/>
      <c r="Z40" s="713" t="s">
        <v>139</v>
      </c>
      <c r="AA40" s="713"/>
      <c r="AB40" s="713"/>
      <c r="AC40" s="713"/>
      <c r="AD40" s="714" t="s">
        <v>238</v>
      </c>
      <c r="AE40" s="714"/>
      <c r="AF40" s="714"/>
      <c r="AG40" s="714"/>
      <c r="AH40" s="714"/>
      <c r="AI40" s="714"/>
      <c r="AJ40" s="714"/>
      <c r="AK40" s="714"/>
      <c r="AL40" s="683" t="s">
        <v>139</v>
      </c>
      <c r="AM40" s="684"/>
      <c r="AN40" s="684"/>
      <c r="AO40" s="715"/>
      <c r="AQ40" s="720" t="s">
        <v>344</v>
      </c>
      <c r="AR40" s="721"/>
      <c r="AS40" s="721"/>
      <c r="AT40" s="721"/>
      <c r="AU40" s="721"/>
      <c r="AV40" s="721"/>
      <c r="AW40" s="721"/>
      <c r="AX40" s="721"/>
      <c r="AY40" s="722"/>
      <c r="AZ40" s="680" t="s">
        <v>139</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101</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v>21287</v>
      </c>
      <c r="CS40" s="681"/>
      <c r="CT40" s="681"/>
      <c r="CU40" s="681"/>
      <c r="CV40" s="681"/>
      <c r="CW40" s="681"/>
      <c r="CX40" s="681"/>
      <c r="CY40" s="682"/>
      <c r="CZ40" s="683">
        <v>0.2</v>
      </c>
      <c r="DA40" s="701"/>
      <c r="DB40" s="701"/>
      <c r="DC40" s="702"/>
      <c r="DD40" s="686">
        <v>73</v>
      </c>
      <c r="DE40" s="681"/>
      <c r="DF40" s="681"/>
      <c r="DG40" s="681"/>
      <c r="DH40" s="681"/>
      <c r="DI40" s="681"/>
      <c r="DJ40" s="681"/>
      <c r="DK40" s="682"/>
      <c r="DL40" s="686" t="s">
        <v>238</v>
      </c>
      <c r="DM40" s="681"/>
      <c r="DN40" s="681"/>
      <c r="DO40" s="681"/>
      <c r="DP40" s="681"/>
      <c r="DQ40" s="681"/>
      <c r="DR40" s="681"/>
      <c r="DS40" s="681"/>
      <c r="DT40" s="681"/>
      <c r="DU40" s="681"/>
      <c r="DV40" s="682"/>
      <c r="DW40" s="683" t="s">
        <v>238</v>
      </c>
      <c r="DX40" s="701"/>
      <c r="DY40" s="701"/>
      <c r="DZ40" s="701"/>
      <c r="EA40" s="701"/>
      <c r="EB40" s="701"/>
      <c r="EC40" s="719"/>
    </row>
    <row r="41" spans="2:133" ht="11.25" customHeight="1">
      <c r="B41" s="677" t="s">
        <v>348</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238</v>
      </c>
      <c r="AA41" s="713"/>
      <c r="AB41" s="713"/>
      <c r="AC41" s="713"/>
      <c r="AD41" s="714" t="s">
        <v>253</v>
      </c>
      <c r="AE41" s="714"/>
      <c r="AF41" s="714"/>
      <c r="AG41" s="714"/>
      <c r="AH41" s="714"/>
      <c r="AI41" s="714"/>
      <c r="AJ41" s="714"/>
      <c r="AK41" s="714"/>
      <c r="AL41" s="683" t="s">
        <v>238</v>
      </c>
      <c r="AM41" s="684"/>
      <c r="AN41" s="684"/>
      <c r="AO41" s="715"/>
      <c r="AQ41" s="720" t="s">
        <v>349</v>
      </c>
      <c r="AR41" s="721"/>
      <c r="AS41" s="721"/>
      <c r="AT41" s="721"/>
      <c r="AU41" s="721"/>
      <c r="AV41" s="721"/>
      <c r="AW41" s="721"/>
      <c r="AX41" s="721"/>
      <c r="AY41" s="722"/>
      <c r="AZ41" s="680">
        <v>147924</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v>1</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238</v>
      </c>
      <c r="CS41" s="699"/>
      <c r="CT41" s="699"/>
      <c r="CU41" s="699"/>
      <c r="CV41" s="699"/>
      <c r="CW41" s="699"/>
      <c r="CX41" s="699"/>
      <c r="CY41" s="700"/>
      <c r="CZ41" s="683" t="s">
        <v>238</v>
      </c>
      <c r="DA41" s="701"/>
      <c r="DB41" s="701"/>
      <c r="DC41" s="702"/>
      <c r="DD41" s="686" t="s">
        <v>238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352</v>
      </c>
      <c r="C42" s="678"/>
      <c r="D42" s="678"/>
      <c r="E42" s="678"/>
      <c r="F42" s="678"/>
      <c r="G42" s="678"/>
      <c r="H42" s="678"/>
      <c r="I42" s="678"/>
      <c r="J42" s="678"/>
      <c r="K42" s="678"/>
      <c r="L42" s="678"/>
      <c r="M42" s="678"/>
      <c r="N42" s="678"/>
      <c r="O42" s="678"/>
      <c r="P42" s="678"/>
      <c r="Q42" s="679"/>
      <c r="R42" s="680">
        <v>201000</v>
      </c>
      <c r="S42" s="681"/>
      <c r="T42" s="681"/>
      <c r="U42" s="681"/>
      <c r="V42" s="681"/>
      <c r="W42" s="681"/>
      <c r="X42" s="681"/>
      <c r="Y42" s="682"/>
      <c r="Z42" s="713">
        <v>1.8</v>
      </c>
      <c r="AA42" s="713"/>
      <c r="AB42" s="713"/>
      <c r="AC42" s="713"/>
      <c r="AD42" s="714" t="s">
        <v>139</v>
      </c>
      <c r="AE42" s="714"/>
      <c r="AF42" s="714"/>
      <c r="AG42" s="714"/>
      <c r="AH42" s="714"/>
      <c r="AI42" s="714"/>
      <c r="AJ42" s="714"/>
      <c r="AK42" s="714"/>
      <c r="AL42" s="683" t="s">
        <v>238</v>
      </c>
      <c r="AM42" s="684"/>
      <c r="AN42" s="684"/>
      <c r="AO42" s="715"/>
      <c r="AQ42" s="716" t="s">
        <v>353</v>
      </c>
      <c r="AR42" s="717"/>
      <c r="AS42" s="717"/>
      <c r="AT42" s="717"/>
      <c r="AU42" s="717"/>
      <c r="AV42" s="717"/>
      <c r="AW42" s="717"/>
      <c r="AX42" s="717"/>
      <c r="AY42" s="718"/>
      <c r="AZ42" s="664">
        <v>576638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308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562530</v>
      </c>
      <c r="CS42" s="681"/>
      <c r="CT42" s="681"/>
      <c r="CU42" s="681"/>
      <c r="CV42" s="681"/>
      <c r="CW42" s="681"/>
      <c r="CX42" s="681"/>
      <c r="CY42" s="682"/>
      <c r="CZ42" s="683">
        <v>5.5</v>
      </c>
      <c r="DA42" s="684"/>
      <c r="DB42" s="684"/>
      <c r="DC42" s="685"/>
      <c r="DD42" s="686">
        <v>135102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356</v>
      </c>
      <c r="C43" s="662"/>
      <c r="D43" s="662"/>
      <c r="E43" s="662"/>
      <c r="F43" s="662"/>
      <c r="G43" s="662"/>
      <c r="H43" s="662"/>
      <c r="I43" s="662"/>
      <c r="J43" s="662"/>
      <c r="K43" s="662"/>
      <c r="L43" s="662"/>
      <c r="M43" s="662"/>
      <c r="N43" s="662"/>
      <c r="O43" s="662"/>
      <c r="P43" s="662"/>
      <c r="Q43" s="663"/>
      <c r="R43" s="664">
        <v>10989466</v>
      </c>
      <c r="S43" s="703"/>
      <c r="T43" s="703"/>
      <c r="U43" s="703"/>
      <c r="V43" s="703"/>
      <c r="W43" s="703"/>
      <c r="X43" s="703"/>
      <c r="Y43" s="704"/>
      <c r="Z43" s="705">
        <v>100</v>
      </c>
      <c r="AA43" s="705"/>
      <c r="AB43" s="705"/>
      <c r="AC43" s="705"/>
      <c r="AD43" s="706">
        <v>4786742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5663</v>
      </c>
      <c r="CS43" s="699"/>
      <c r="CT43" s="699"/>
      <c r="CU43" s="699"/>
      <c r="CV43" s="699"/>
      <c r="CW43" s="699"/>
      <c r="CX43" s="699"/>
      <c r="CY43" s="700"/>
      <c r="CZ43" s="683">
        <v>0.1</v>
      </c>
      <c r="DA43" s="701"/>
      <c r="DB43" s="701"/>
      <c r="DC43" s="702"/>
      <c r="DD43" s="686">
        <v>5663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481223</v>
      </c>
      <c r="CS44" s="681"/>
      <c r="CT44" s="681"/>
      <c r="CU44" s="681"/>
      <c r="CV44" s="681"/>
      <c r="CW44" s="681"/>
      <c r="CX44" s="681"/>
      <c r="CY44" s="682"/>
      <c r="CZ44" s="683">
        <v>4.7</v>
      </c>
      <c r="DA44" s="684"/>
      <c r="DB44" s="684"/>
      <c r="DC44" s="685"/>
      <c r="DD44" s="686">
        <v>134034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245850</v>
      </c>
      <c r="CS45" s="699"/>
      <c r="CT45" s="699"/>
      <c r="CU45" s="699"/>
      <c r="CV45" s="699"/>
      <c r="CW45" s="699"/>
      <c r="CX45" s="699"/>
      <c r="CY45" s="700"/>
      <c r="CZ45" s="683">
        <v>2.4</v>
      </c>
      <c r="DA45" s="701"/>
      <c r="DB45" s="701"/>
      <c r="DC45" s="702"/>
      <c r="DD45" s="686">
        <v>22122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234191</v>
      </c>
      <c r="CS46" s="681"/>
      <c r="CT46" s="681"/>
      <c r="CU46" s="681"/>
      <c r="CV46" s="681"/>
      <c r="CW46" s="681"/>
      <c r="CX46" s="681"/>
      <c r="CY46" s="682"/>
      <c r="CZ46" s="683">
        <v>2.2999999999999998</v>
      </c>
      <c r="DA46" s="684"/>
      <c r="DB46" s="684"/>
      <c r="DC46" s="685"/>
      <c r="DD46" s="686">
        <v>111830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81307</v>
      </c>
      <c r="CS47" s="699"/>
      <c r="CT47" s="699"/>
      <c r="CU47" s="699"/>
      <c r="CV47" s="699"/>
      <c r="CW47" s="699"/>
      <c r="CX47" s="699"/>
      <c r="CY47" s="700"/>
      <c r="CZ47" s="683">
        <v>0.8</v>
      </c>
      <c r="DA47" s="701"/>
      <c r="DB47" s="701"/>
      <c r="DC47" s="702"/>
      <c r="DD47" s="686">
        <v>1068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238</v>
      </c>
      <c r="CS48" s="681"/>
      <c r="CT48" s="681"/>
      <c r="CU48" s="681"/>
      <c r="CV48" s="681"/>
      <c r="CW48" s="681"/>
      <c r="CX48" s="681"/>
      <c r="CY48" s="682"/>
      <c r="CZ48" s="683" t="s">
        <v>238</v>
      </c>
      <c r="DA48" s="684"/>
      <c r="DB48" s="684"/>
      <c r="DC48" s="685"/>
      <c r="DD48" s="686" t="s">
        <v>238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10308611</v>
      </c>
      <c r="CS49" s="665"/>
      <c r="CT49" s="665"/>
      <c r="CU49" s="665"/>
      <c r="CV49" s="665"/>
      <c r="CW49" s="665"/>
      <c r="CX49" s="665"/>
      <c r="CY49" s="666"/>
      <c r="CZ49" s="667">
        <v>100</v>
      </c>
      <c r="DA49" s="668"/>
      <c r="DB49" s="668"/>
      <c r="DC49" s="669"/>
      <c r="DD49" s="670">
        <v>5701514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sNK7GfgvONbkjYV3nmDFUFEVpjE5BBuLZ2DqspFdYZciEmKVL1ptp/xj3WrLusNtjkWwTBehqx8yHvAPIgUhA==" saltValue="q+l2W3B/0tv6jxZbDOAc9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389</v>
      </c>
      <c r="C7" s="1146"/>
      <c r="D7" s="1146"/>
      <c r="E7" s="1146"/>
      <c r="F7" s="1146"/>
      <c r="G7" s="1146"/>
      <c r="H7" s="1146"/>
      <c r="I7" s="1146"/>
      <c r="J7" s="1146"/>
      <c r="K7" s="1146"/>
      <c r="L7" s="1146"/>
      <c r="M7" s="1146"/>
      <c r="N7" s="1146"/>
      <c r="O7" s="1146"/>
      <c r="P7" s="1147"/>
      <c r="Q7" s="1199">
        <v>10965</v>
      </c>
      <c r="R7" s="1200"/>
      <c r="S7" s="1200"/>
      <c r="T7" s="1200"/>
      <c r="U7" s="1200"/>
      <c r="V7" s="1200">
        <v>10301</v>
      </c>
      <c r="W7" s="1200"/>
      <c r="X7" s="1200"/>
      <c r="Y7" s="1200"/>
      <c r="Z7" s="1200"/>
      <c r="AA7" s="1200">
        <v>664</v>
      </c>
      <c r="AB7" s="1200"/>
      <c r="AC7" s="1200"/>
      <c r="AD7" s="1200"/>
      <c r="AE7" s="1201"/>
      <c r="AF7" s="1202">
        <v>46</v>
      </c>
      <c r="AG7" s="1203"/>
      <c r="AH7" s="1203"/>
      <c r="AI7" s="1203"/>
      <c r="AJ7" s="1204"/>
      <c r="AK7" s="1186">
        <v>1</v>
      </c>
      <c r="AL7" s="1187"/>
      <c r="AM7" s="1187"/>
      <c r="AN7" s="1187"/>
      <c r="AO7" s="1187"/>
      <c r="AP7" s="1187">
        <v>6282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13</v>
      </c>
      <c r="CI7" s="1184"/>
      <c r="CJ7" s="1184"/>
      <c r="CK7" s="1184"/>
      <c r="CL7" s="1185"/>
      <c r="CM7" s="1183">
        <v>-22</v>
      </c>
      <c r="CN7" s="1184"/>
      <c r="CO7" s="1184"/>
      <c r="CP7" s="1184"/>
      <c r="CQ7" s="1185"/>
      <c r="CR7" s="1183">
        <v>5</v>
      </c>
      <c r="CS7" s="1184"/>
      <c r="CT7" s="1184"/>
      <c r="CU7" s="1184"/>
      <c r="CV7" s="1185"/>
      <c r="CW7" s="1183" t="s">
        <v>512</v>
      </c>
      <c r="CX7" s="1184"/>
      <c r="CY7" s="1184"/>
      <c r="CZ7" s="1184"/>
      <c r="DA7" s="1185"/>
      <c r="DB7" s="1183">
        <v>463</v>
      </c>
      <c r="DC7" s="1184"/>
      <c r="DD7" s="1184"/>
      <c r="DE7" s="1184"/>
      <c r="DF7" s="1185"/>
      <c r="DG7" s="1183" t="s">
        <v>512</v>
      </c>
      <c r="DH7" s="1184"/>
      <c r="DI7" s="1184"/>
      <c r="DJ7" s="1184"/>
      <c r="DK7" s="1185"/>
      <c r="DL7" s="1183" t="s">
        <v>512</v>
      </c>
      <c r="DM7" s="1184"/>
      <c r="DN7" s="1184"/>
      <c r="DO7" s="1184"/>
      <c r="DP7" s="1185"/>
      <c r="DQ7" s="1183" t="s">
        <v>512</v>
      </c>
      <c r="DR7" s="1184"/>
      <c r="DS7" s="1184"/>
      <c r="DT7" s="1184"/>
      <c r="DU7" s="1185"/>
      <c r="DV7" s="1210"/>
      <c r="DW7" s="1211"/>
      <c r="DX7" s="1211"/>
      <c r="DY7" s="1211"/>
      <c r="DZ7" s="1212"/>
      <c r="EA7" s="256"/>
    </row>
    <row r="8" spans="1:131" s="257" customFormat="1" ht="26.25" customHeight="1">
      <c r="A8" s="263">
        <v>2</v>
      </c>
      <c r="B8" s="1126" t="s">
        <v>390</v>
      </c>
      <c r="C8" s="1127"/>
      <c r="D8" s="1127"/>
      <c r="E8" s="1127"/>
      <c r="F8" s="1127"/>
      <c r="G8" s="1127"/>
      <c r="H8" s="1127"/>
      <c r="I8" s="1127"/>
      <c r="J8" s="1127"/>
      <c r="K8" s="1127"/>
      <c r="L8" s="1127"/>
      <c r="M8" s="1127"/>
      <c r="N8" s="1127"/>
      <c r="O8" s="1127"/>
      <c r="P8" s="1128"/>
      <c r="Q8" s="1138">
        <v>18</v>
      </c>
      <c r="R8" s="1139"/>
      <c r="S8" s="1139"/>
      <c r="T8" s="1139"/>
      <c r="U8" s="1139"/>
      <c r="V8" s="1139">
        <v>3</v>
      </c>
      <c r="W8" s="1139"/>
      <c r="X8" s="1139"/>
      <c r="Y8" s="1139"/>
      <c r="Z8" s="1139"/>
      <c r="AA8" s="1139">
        <v>15</v>
      </c>
      <c r="AB8" s="1139"/>
      <c r="AC8" s="1139"/>
      <c r="AD8" s="1139"/>
      <c r="AE8" s="1140"/>
      <c r="AF8" s="1132">
        <v>15</v>
      </c>
      <c r="AG8" s="1133"/>
      <c r="AH8" s="1133"/>
      <c r="AI8" s="1133"/>
      <c r="AJ8" s="1134"/>
      <c r="AK8" s="1181" t="s">
        <v>588</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587</v>
      </c>
      <c r="BT8" s="1110"/>
      <c r="BU8" s="1110"/>
      <c r="BV8" s="1110"/>
      <c r="BW8" s="1110"/>
      <c r="BX8" s="1110"/>
      <c r="BY8" s="1110"/>
      <c r="BZ8" s="1110"/>
      <c r="CA8" s="1110"/>
      <c r="CB8" s="1110"/>
      <c r="CC8" s="1110"/>
      <c r="CD8" s="1110"/>
      <c r="CE8" s="1110"/>
      <c r="CF8" s="1110"/>
      <c r="CG8" s="1111"/>
      <c r="CH8" s="1084">
        <v>4</v>
      </c>
      <c r="CI8" s="1085"/>
      <c r="CJ8" s="1085"/>
      <c r="CK8" s="1085"/>
      <c r="CL8" s="1086"/>
      <c r="CM8" s="1084">
        <v>162</v>
      </c>
      <c r="CN8" s="1085"/>
      <c r="CO8" s="1085"/>
      <c r="CP8" s="1085"/>
      <c r="CQ8" s="1086"/>
      <c r="CR8" s="1084">
        <v>15</v>
      </c>
      <c r="CS8" s="1085"/>
      <c r="CT8" s="1085"/>
      <c r="CU8" s="1085"/>
      <c r="CV8" s="1086"/>
      <c r="CW8" s="1084" t="s">
        <v>512</v>
      </c>
      <c r="CX8" s="1085"/>
      <c r="CY8" s="1085"/>
      <c r="CZ8" s="1085"/>
      <c r="DA8" s="1086"/>
      <c r="DB8" s="1084" t="s">
        <v>512</v>
      </c>
      <c r="DC8" s="1085"/>
      <c r="DD8" s="1085"/>
      <c r="DE8" s="1085"/>
      <c r="DF8" s="1086"/>
      <c r="DG8" s="1084" t="s">
        <v>512</v>
      </c>
      <c r="DH8" s="1085"/>
      <c r="DI8" s="1085"/>
      <c r="DJ8" s="1085"/>
      <c r="DK8" s="1086"/>
      <c r="DL8" s="1084" t="s">
        <v>512</v>
      </c>
      <c r="DM8" s="1085"/>
      <c r="DN8" s="1085"/>
      <c r="DO8" s="1085"/>
      <c r="DP8" s="1086"/>
      <c r="DQ8" s="1084" t="s">
        <v>512</v>
      </c>
      <c r="DR8" s="1085"/>
      <c r="DS8" s="1085"/>
      <c r="DT8" s="1085"/>
      <c r="DU8" s="1086"/>
      <c r="DV8" s="1087"/>
      <c r="DW8" s="1088"/>
      <c r="DX8" s="1088"/>
      <c r="DY8" s="1088"/>
      <c r="DZ8" s="1089"/>
      <c r="EA8" s="256"/>
    </row>
    <row r="9" spans="1:131" s="257" customFormat="1" ht="26.25" customHeight="1">
      <c r="A9" s="263">
        <v>3</v>
      </c>
      <c r="B9" s="1126" t="s">
        <v>391</v>
      </c>
      <c r="C9" s="1127"/>
      <c r="D9" s="1127"/>
      <c r="E9" s="1127"/>
      <c r="F9" s="1127"/>
      <c r="G9" s="1127"/>
      <c r="H9" s="1127"/>
      <c r="I9" s="1127"/>
      <c r="J9" s="1127"/>
      <c r="K9" s="1127"/>
      <c r="L9" s="1127"/>
      <c r="M9" s="1127"/>
      <c r="N9" s="1127"/>
      <c r="O9" s="1127"/>
      <c r="P9" s="1128"/>
      <c r="Q9" s="1138">
        <v>6</v>
      </c>
      <c r="R9" s="1139"/>
      <c r="S9" s="1139"/>
      <c r="T9" s="1139"/>
      <c r="U9" s="1139"/>
      <c r="V9" s="1139">
        <v>5</v>
      </c>
      <c r="W9" s="1139"/>
      <c r="X9" s="1139"/>
      <c r="Y9" s="1139"/>
      <c r="Z9" s="1139"/>
      <c r="AA9" s="1139">
        <v>1</v>
      </c>
      <c r="AB9" s="1139"/>
      <c r="AC9" s="1139"/>
      <c r="AD9" s="1139"/>
      <c r="AE9" s="1140"/>
      <c r="AF9" s="1132">
        <v>1</v>
      </c>
      <c r="AG9" s="1133"/>
      <c r="AH9" s="1133"/>
      <c r="AI9" s="1133"/>
      <c r="AJ9" s="1134"/>
      <c r="AK9" s="1181" t="s">
        <v>588</v>
      </c>
      <c r="AL9" s="1182"/>
      <c r="AM9" s="1182"/>
      <c r="AN9" s="1182"/>
      <c r="AO9" s="1182"/>
      <c r="AP9" s="1182" t="s">
        <v>588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26" t="s">
        <v>392</v>
      </c>
      <c r="C10" s="1127"/>
      <c r="D10" s="1127"/>
      <c r="E10" s="1127"/>
      <c r="F10" s="1127"/>
      <c r="G10" s="1127"/>
      <c r="H10" s="1127"/>
      <c r="I10" s="1127"/>
      <c r="J10" s="1127"/>
      <c r="K10" s="1127"/>
      <c r="L10" s="1127"/>
      <c r="M10" s="1127"/>
      <c r="N10" s="1127"/>
      <c r="O10" s="1127"/>
      <c r="P10" s="1128"/>
      <c r="Q10" s="1138">
        <v>29</v>
      </c>
      <c r="R10" s="1139"/>
      <c r="S10" s="1139"/>
      <c r="T10" s="1139"/>
      <c r="U10" s="1139"/>
      <c r="V10" s="1139">
        <v>29</v>
      </c>
      <c r="W10" s="1139"/>
      <c r="X10" s="1139"/>
      <c r="Y10" s="1139"/>
      <c r="Z10" s="1139"/>
      <c r="AA10" s="1139">
        <v>0</v>
      </c>
      <c r="AB10" s="1139"/>
      <c r="AC10" s="1139"/>
      <c r="AD10" s="1139"/>
      <c r="AE10" s="1140"/>
      <c r="AF10" s="1132">
        <v>0</v>
      </c>
      <c r="AG10" s="1133"/>
      <c r="AH10" s="1133"/>
      <c r="AI10" s="1133"/>
      <c r="AJ10" s="1134"/>
      <c r="AK10" s="1181">
        <v>9</v>
      </c>
      <c r="AL10" s="1182"/>
      <c r="AM10" s="1182"/>
      <c r="AN10" s="1182"/>
      <c r="AO10" s="1182"/>
      <c r="AP10" s="1182">
        <v>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393</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394</v>
      </c>
      <c r="B23" s="1039" t="s">
        <v>395</v>
      </c>
      <c r="C23" s="1040"/>
      <c r="D23" s="1040"/>
      <c r="E23" s="1040"/>
      <c r="F23" s="1040"/>
      <c r="G23" s="1040"/>
      <c r="H23" s="1040"/>
      <c r="I23" s="1040"/>
      <c r="J23" s="1040"/>
      <c r="K23" s="1040"/>
      <c r="L23" s="1040"/>
      <c r="M23" s="1040"/>
      <c r="N23" s="1040"/>
      <c r="O23" s="1040"/>
      <c r="P23" s="1041"/>
      <c r="Q23" s="1163">
        <v>10989</v>
      </c>
      <c r="R23" s="1164"/>
      <c r="S23" s="1164"/>
      <c r="T23" s="1164"/>
      <c r="U23" s="1164"/>
      <c r="V23" s="1164">
        <v>10309</v>
      </c>
      <c r="W23" s="1164"/>
      <c r="X23" s="1164"/>
      <c r="Y23" s="1164"/>
      <c r="Z23" s="1164"/>
      <c r="AA23" s="1164">
        <v>680</v>
      </c>
      <c r="AB23" s="1164"/>
      <c r="AC23" s="1164"/>
      <c r="AD23" s="1164"/>
      <c r="AE23" s="1165"/>
      <c r="AF23" s="1166">
        <v>62</v>
      </c>
      <c r="AG23" s="1164"/>
      <c r="AH23" s="1164"/>
      <c r="AI23" s="1164"/>
      <c r="AJ23" s="1167"/>
      <c r="AK23" s="1168"/>
      <c r="AL23" s="1169"/>
      <c r="AM23" s="1169"/>
      <c r="AN23" s="1169"/>
      <c r="AO23" s="1169"/>
      <c r="AP23" s="1164">
        <v>6284</v>
      </c>
      <c r="AQ23" s="1164"/>
      <c r="AR23" s="1164"/>
      <c r="AS23" s="1164"/>
      <c r="AT23" s="1164"/>
      <c r="AU23" s="1170"/>
      <c r="AV23" s="1170"/>
      <c r="AW23" s="1170"/>
      <c r="AX23" s="1170"/>
      <c r="AY23" s="1171"/>
      <c r="AZ23" s="1160" t="s">
        <v>238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372</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406</v>
      </c>
      <c r="C28" s="1146"/>
      <c r="D28" s="1146"/>
      <c r="E28" s="1146"/>
      <c r="F28" s="1146"/>
      <c r="G28" s="1146"/>
      <c r="H28" s="1146"/>
      <c r="I28" s="1146"/>
      <c r="J28" s="1146"/>
      <c r="K28" s="1146"/>
      <c r="L28" s="1146"/>
      <c r="M28" s="1146"/>
      <c r="N28" s="1146"/>
      <c r="O28" s="1146"/>
      <c r="P28" s="1147"/>
      <c r="Q28" s="1148">
        <v>1837</v>
      </c>
      <c r="R28" s="1149"/>
      <c r="S28" s="1149"/>
      <c r="T28" s="1149"/>
      <c r="U28" s="1149"/>
      <c r="V28" s="1149">
        <v>1792</v>
      </c>
      <c r="W28" s="1149"/>
      <c r="X28" s="1149"/>
      <c r="Y28" s="1149"/>
      <c r="Z28" s="1149"/>
      <c r="AA28" s="1149">
        <v>45</v>
      </c>
      <c r="AB28" s="1149"/>
      <c r="AC28" s="1149"/>
      <c r="AD28" s="1149"/>
      <c r="AE28" s="1150"/>
      <c r="AF28" s="1151">
        <v>45</v>
      </c>
      <c r="AG28" s="1149"/>
      <c r="AH28" s="1149"/>
      <c r="AI28" s="1149"/>
      <c r="AJ28" s="1152"/>
      <c r="AK28" s="1153">
        <v>128</v>
      </c>
      <c r="AL28" s="1141"/>
      <c r="AM28" s="1141"/>
      <c r="AN28" s="1141"/>
      <c r="AO28" s="1141"/>
      <c r="AP28" s="1141" t="s">
        <v>512</v>
      </c>
      <c r="AQ28" s="1141"/>
      <c r="AR28" s="1141"/>
      <c r="AS28" s="1141"/>
      <c r="AT28" s="1141"/>
      <c r="AU28" s="1141" t="s">
        <v>512</v>
      </c>
      <c r="AV28" s="1141"/>
      <c r="AW28" s="1141"/>
      <c r="AX28" s="1141"/>
      <c r="AY28" s="1141"/>
      <c r="AZ28" s="1142" t="s">
        <v>512</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407</v>
      </c>
      <c r="C29" s="1127"/>
      <c r="D29" s="1127"/>
      <c r="E29" s="1127"/>
      <c r="F29" s="1127"/>
      <c r="G29" s="1127"/>
      <c r="H29" s="1127"/>
      <c r="I29" s="1127"/>
      <c r="J29" s="1127"/>
      <c r="K29" s="1127"/>
      <c r="L29" s="1127"/>
      <c r="M29" s="1127"/>
      <c r="N29" s="1127"/>
      <c r="O29" s="1127"/>
      <c r="P29" s="1128"/>
      <c r="Q29" s="1138">
        <v>1814</v>
      </c>
      <c r="R29" s="1139"/>
      <c r="S29" s="1139"/>
      <c r="T29" s="1139"/>
      <c r="U29" s="1139"/>
      <c r="V29" s="1139">
        <v>1771</v>
      </c>
      <c r="W29" s="1139"/>
      <c r="X29" s="1139"/>
      <c r="Y29" s="1139"/>
      <c r="Z29" s="1139"/>
      <c r="AA29" s="1139">
        <v>43</v>
      </c>
      <c r="AB29" s="1139"/>
      <c r="AC29" s="1139"/>
      <c r="AD29" s="1139"/>
      <c r="AE29" s="1140"/>
      <c r="AF29" s="1132">
        <v>43</v>
      </c>
      <c r="AG29" s="1133"/>
      <c r="AH29" s="1133"/>
      <c r="AI29" s="1133"/>
      <c r="AJ29" s="1134"/>
      <c r="AK29" s="1075">
        <v>263</v>
      </c>
      <c r="AL29" s="1066"/>
      <c r="AM29" s="1066"/>
      <c r="AN29" s="1066"/>
      <c r="AO29" s="1066"/>
      <c r="AP29" s="1066" t="s">
        <v>512</v>
      </c>
      <c r="AQ29" s="1066"/>
      <c r="AR29" s="1066"/>
      <c r="AS29" s="1066"/>
      <c r="AT29" s="1066"/>
      <c r="AU29" s="1066" t="s">
        <v>512</v>
      </c>
      <c r="AV29" s="1066"/>
      <c r="AW29" s="1066"/>
      <c r="AX29" s="1066"/>
      <c r="AY29" s="1066"/>
      <c r="AZ29" s="1137" t="s">
        <v>512</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408</v>
      </c>
      <c r="C30" s="1127"/>
      <c r="D30" s="1127"/>
      <c r="E30" s="1127"/>
      <c r="F30" s="1127"/>
      <c r="G30" s="1127"/>
      <c r="H30" s="1127"/>
      <c r="I30" s="1127"/>
      <c r="J30" s="1127"/>
      <c r="K30" s="1127"/>
      <c r="L30" s="1127"/>
      <c r="M30" s="1127"/>
      <c r="N30" s="1127"/>
      <c r="O30" s="1127"/>
      <c r="P30" s="1128"/>
      <c r="Q30" s="1138">
        <v>243</v>
      </c>
      <c r="R30" s="1139"/>
      <c r="S30" s="1139"/>
      <c r="T30" s="1139"/>
      <c r="U30" s="1139"/>
      <c r="V30" s="1139">
        <v>243</v>
      </c>
      <c r="W30" s="1139"/>
      <c r="X30" s="1139"/>
      <c r="Y30" s="1139"/>
      <c r="Z30" s="1139"/>
      <c r="AA30" s="1139">
        <v>0</v>
      </c>
      <c r="AB30" s="1139"/>
      <c r="AC30" s="1139"/>
      <c r="AD30" s="1139"/>
      <c r="AE30" s="1140"/>
      <c r="AF30" s="1132">
        <v>0</v>
      </c>
      <c r="AG30" s="1133"/>
      <c r="AH30" s="1133"/>
      <c r="AI30" s="1133"/>
      <c r="AJ30" s="1134"/>
      <c r="AK30" s="1075">
        <v>69</v>
      </c>
      <c r="AL30" s="1066"/>
      <c r="AM30" s="1066"/>
      <c r="AN30" s="1066"/>
      <c r="AO30" s="1066"/>
      <c r="AP30" s="1066" t="s">
        <v>512</v>
      </c>
      <c r="AQ30" s="1066"/>
      <c r="AR30" s="1066"/>
      <c r="AS30" s="1066"/>
      <c r="AT30" s="1066"/>
      <c r="AU30" s="1066" t="s">
        <v>512</v>
      </c>
      <c r="AV30" s="1066"/>
      <c r="AW30" s="1066"/>
      <c r="AX30" s="1066"/>
      <c r="AY30" s="1066"/>
      <c r="AZ30" s="1137" t="s">
        <v>512</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409</v>
      </c>
      <c r="C31" s="1127"/>
      <c r="D31" s="1127"/>
      <c r="E31" s="1127"/>
      <c r="F31" s="1127"/>
      <c r="G31" s="1127"/>
      <c r="H31" s="1127"/>
      <c r="I31" s="1127"/>
      <c r="J31" s="1127"/>
      <c r="K31" s="1127"/>
      <c r="L31" s="1127"/>
      <c r="M31" s="1127"/>
      <c r="N31" s="1127"/>
      <c r="O31" s="1127"/>
      <c r="P31" s="1128"/>
      <c r="Q31" s="1138">
        <v>510</v>
      </c>
      <c r="R31" s="1139"/>
      <c r="S31" s="1139"/>
      <c r="T31" s="1139"/>
      <c r="U31" s="1139"/>
      <c r="V31" s="1139">
        <v>470</v>
      </c>
      <c r="W31" s="1139"/>
      <c r="X31" s="1139"/>
      <c r="Y31" s="1139"/>
      <c r="Z31" s="1139"/>
      <c r="AA31" s="1139">
        <v>40</v>
      </c>
      <c r="AB31" s="1139"/>
      <c r="AC31" s="1139"/>
      <c r="AD31" s="1139"/>
      <c r="AE31" s="1140"/>
      <c r="AF31" s="1132">
        <v>1227</v>
      </c>
      <c r="AG31" s="1133"/>
      <c r="AH31" s="1133"/>
      <c r="AI31" s="1133"/>
      <c r="AJ31" s="1134"/>
      <c r="AK31" s="1075">
        <v>34</v>
      </c>
      <c r="AL31" s="1066"/>
      <c r="AM31" s="1066"/>
      <c r="AN31" s="1066"/>
      <c r="AO31" s="1066"/>
      <c r="AP31" s="1066">
        <v>1333</v>
      </c>
      <c r="AQ31" s="1066"/>
      <c r="AR31" s="1066"/>
      <c r="AS31" s="1066"/>
      <c r="AT31" s="1066"/>
      <c r="AU31" s="1066" t="s">
        <v>512</v>
      </c>
      <c r="AV31" s="1066"/>
      <c r="AW31" s="1066"/>
      <c r="AX31" s="1066"/>
      <c r="AY31" s="1066"/>
      <c r="AZ31" s="1137" t="s">
        <v>512</v>
      </c>
      <c r="BA31" s="1137"/>
      <c r="BB31" s="1137"/>
      <c r="BC31" s="1137"/>
      <c r="BD31" s="1137"/>
      <c r="BE31" s="1121" t="s">
        <v>410</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t="s">
        <v>411</v>
      </c>
      <c r="C32" s="1127"/>
      <c r="D32" s="1127"/>
      <c r="E32" s="1127"/>
      <c r="F32" s="1127"/>
      <c r="G32" s="1127"/>
      <c r="H32" s="1127"/>
      <c r="I32" s="1127"/>
      <c r="J32" s="1127"/>
      <c r="K32" s="1127"/>
      <c r="L32" s="1127"/>
      <c r="M32" s="1127"/>
      <c r="N32" s="1127"/>
      <c r="O32" s="1127"/>
      <c r="P32" s="1128"/>
      <c r="Q32" s="1138">
        <v>566</v>
      </c>
      <c r="R32" s="1139"/>
      <c r="S32" s="1139"/>
      <c r="T32" s="1139"/>
      <c r="U32" s="1139"/>
      <c r="V32" s="1139">
        <v>562</v>
      </c>
      <c r="W32" s="1139"/>
      <c r="X32" s="1139"/>
      <c r="Y32" s="1139"/>
      <c r="Z32" s="1139"/>
      <c r="AA32" s="1139">
        <v>4</v>
      </c>
      <c r="AB32" s="1139"/>
      <c r="AC32" s="1139"/>
      <c r="AD32" s="1139"/>
      <c r="AE32" s="1140"/>
      <c r="AF32" s="1132">
        <v>141</v>
      </c>
      <c r="AG32" s="1133"/>
      <c r="AH32" s="1133"/>
      <c r="AI32" s="1133"/>
      <c r="AJ32" s="1134"/>
      <c r="AK32" s="1075">
        <v>240</v>
      </c>
      <c r="AL32" s="1066"/>
      <c r="AM32" s="1066"/>
      <c r="AN32" s="1066"/>
      <c r="AO32" s="1066"/>
      <c r="AP32" s="1066">
        <v>5271</v>
      </c>
      <c r="AQ32" s="1066"/>
      <c r="AR32" s="1066"/>
      <c r="AS32" s="1066"/>
      <c r="AT32" s="1066"/>
      <c r="AU32" s="1066">
        <v>3563</v>
      </c>
      <c r="AV32" s="1066"/>
      <c r="AW32" s="1066"/>
      <c r="AX32" s="1066"/>
      <c r="AY32" s="1066"/>
      <c r="AZ32" s="1137" t="s">
        <v>512</v>
      </c>
      <c r="BA32" s="1137"/>
      <c r="BB32" s="1137"/>
      <c r="BC32" s="1137"/>
      <c r="BD32" s="1137"/>
      <c r="BE32" s="1121" t="s">
        <v>410</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412</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394</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1456</v>
      </c>
      <c r="AG63" s="1054"/>
      <c r="AH63" s="1054"/>
      <c r="AI63" s="1054"/>
      <c r="AJ63" s="1119"/>
      <c r="AK63" s="1120"/>
      <c r="AL63" s="1058"/>
      <c r="AM63" s="1058"/>
      <c r="AN63" s="1058"/>
      <c r="AO63" s="1058"/>
      <c r="AP63" s="1054">
        <v>6604</v>
      </c>
      <c r="AQ63" s="1054"/>
      <c r="AR63" s="1054"/>
      <c r="AS63" s="1054"/>
      <c r="AT63" s="1054"/>
      <c r="AU63" s="1054">
        <v>3563</v>
      </c>
      <c r="AV63" s="1054"/>
      <c r="AW63" s="1054"/>
      <c r="AX63" s="1054"/>
      <c r="AY63" s="1054"/>
      <c r="AZ63" s="1114"/>
      <c r="BA63" s="1114"/>
      <c r="BB63" s="1114"/>
      <c r="BC63" s="1114"/>
      <c r="BD63" s="1114"/>
      <c r="BE63" s="1055"/>
      <c r="BF63" s="1055"/>
      <c r="BG63" s="1055"/>
      <c r="BH63" s="1055"/>
      <c r="BI63" s="1056"/>
      <c r="BJ63" s="1115" t="s">
        <v>414</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416</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417</v>
      </c>
      <c r="W66" s="1097"/>
      <c r="X66" s="1097"/>
      <c r="Y66" s="1097"/>
      <c r="Z66" s="1098"/>
      <c r="AA66" s="1096" t="s">
        <v>400</v>
      </c>
      <c r="AB66" s="1097"/>
      <c r="AC66" s="1097"/>
      <c r="AD66" s="1097"/>
      <c r="AE66" s="1098"/>
      <c r="AF66" s="1102" t="s">
        <v>401</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579</v>
      </c>
      <c r="C68" s="1081"/>
      <c r="D68" s="1081"/>
      <c r="E68" s="1081"/>
      <c r="F68" s="1081"/>
      <c r="G68" s="1081"/>
      <c r="H68" s="1081"/>
      <c r="I68" s="1081"/>
      <c r="J68" s="1081"/>
      <c r="K68" s="1081"/>
      <c r="L68" s="1081"/>
      <c r="M68" s="1081"/>
      <c r="N68" s="1081"/>
      <c r="O68" s="1081"/>
      <c r="P68" s="1082"/>
      <c r="Q68" s="1083">
        <v>15308</v>
      </c>
      <c r="R68" s="1077"/>
      <c r="S68" s="1077"/>
      <c r="T68" s="1077"/>
      <c r="U68" s="1077"/>
      <c r="V68" s="1077">
        <v>14789</v>
      </c>
      <c r="W68" s="1077"/>
      <c r="X68" s="1077"/>
      <c r="Y68" s="1077"/>
      <c r="Z68" s="1077"/>
      <c r="AA68" s="1077">
        <v>519</v>
      </c>
      <c r="AB68" s="1077"/>
      <c r="AC68" s="1077"/>
      <c r="AD68" s="1077"/>
      <c r="AE68" s="1077"/>
      <c r="AF68" s="1077">
        <v>515</v>
      </c>
      <c r="AG68" s="1077"/>
      <c r="AH68" s="1077"/>
      <c r="AI68" s="1077"/>
      <c r="AJ68" s="1077"/>
      <c r="AK68" s="1077">
        <v>1469</v>
      </c>
      <c r="AL68" s="1077"/>
      <c r="AM68" s="1077"/>
      <c r="AN68" s="1077"/>
      <c r="AO68" s="1077"/>
      <c r="AP68" s="1077">
        <v>2379</v>
      </c>
      <c r="AQ68" s="1077"/>
      <c r="AR68" s="1077"/>
      <c r="AS68" s="1077"/>
      <c r="AT68" s="1077"/>
      <c r="AU68" s="1077">
        <v>147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580</v>
      </c>
      <c r="C69" s="1070"/>
      <c r="D69" s="1070"/>
      <c r="E69" s="1070"/>
      <c r="F69" s="1070"/>
      <c r="G69" s="1070"/>
      <c r="H69" s="1070"/>
      <c r="I69" s="1070"/>
      <c r="J69" s="1070"/>
      <c r="K69" s="1070"/>
      <c r="L69" s="1070"/>
      <c r="M69" s="1070"/>
      <c r="N69" s="1070"/>
      <c r="O69" s="1070"/>
      <c r="P69" s="1071"/>
      <c r="Q69" s="1072">
        <v>480</v>
      </c>
      <c r="R69" s="1066"/>
      <c r="S69" s="1066"/>
      <c r="T69" s="1066"/>
      <c r="U69" s="1066"/>
      <c r="V69" s="1066">
        <v>465</v>
      </c>
      <c r="W69" s="1066"/>
      <c r="X69" s="1066"/>
      <c r="Y69" s="1066"/>
      <c r="Z69" s="1066"/>
      <c r="AA69" s="1066">
        <v>15</v>
      </c>
      <c r="AB69" s="1066"/>
      <c r="AC69" s="1066"/>
      <c r="AD69" s="1066"/>
      <c r="AE69" s="1066"/>
      <c r="AF69" s="1066">
        <v>15</v>
      </c>
      <c r="AG69" s="1066"/>
      <c r="AH69" s="1066"/>
      <c r="AI69" s="1066"/>
      <c r="AJ69" s="1066"/>
      <c r="AK69" s="1066" t="s">
        <v>588</v>
      </c>
      <c r="AL69" s="1066"/>
      <c r="AM69" s="1066"/>
      <c r="AN69" s="1066"/>
      <c r="AO69" s="1066"/>
      <c r="AP69" s="1066">
        <v>22</v>
      </c>
      <c r="AQ69" s="1066"/>
      <c r="AR69" s="1066"/>
      <c r="AS69" s="1066"/>
      <c r="AT69" s="1066"/>
      <c r="AU69" s="1066">
        <v>12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581</v>
      </c>
      <c r="C70" s="1070"/>
      <c r="D70" s="1070"/>
      <c r="E70" s="1070"/>
      <c r="F70" s="1070"/>
      <c r="G70" s="1070"/>
      <c r="H70" s="1070"/>
      <c r="I70" s="1070"/>
      <c r="J70" s="1070"/>
      <c r="K70" s="1070"/>
      <c r="L70" s="1070"/>
      <c r="M70" s="1070"/>
      <c r="N70" s="1070"/>
      <c r="O70" s="1070"/>
      <c r="P70" s="1071"/>
      <c r="Q70" s="1072">
        <v>5026</v>
      </c>
      <c r="R70" s="1066"/>
      <c r="S70" s="1066"/>
      <c r="T70" s="1066"/>
      <c r="U70" s="1066"/>
      <c r="V70" s="1066">
        <v>5010</v>
      </c>
      <c r="W70" s="1066"/>
      <c r="X70" s="1066"/>
      <c r="Y70" s="1066"/>
      <c r="Z70" s="1066"/>
      <c r="AA70" s="1066">
        <v>16</v>
      </c>
      <c r="AB70" s="1066"/>
      <c r="AC70" s="1066"/>
      <c r="AD70" s="1066"/>
      <c r="AE70" s="1066"/>
      <c r="AF70" s="1066">
        <v>16</v>
      </c>
      <c r="AG70" s="1066"/>
      <c r="AH70" s="1066"/>
      <c r="AI70" s="1066"/>
      <c r="AJ70" s="1066"/>
      <c r="AK70" s="1066">
        <v>64</v>
      </c>
      <c r="AL70" s="1066"/>
      <c r="AM70" s="1066"/>
      <c r="AN70" s="1066"/>
      <c r="AO70" s="1066"/>
      <c r="AP70" s="1066" t="s">
        <v>588</v>
      </c>
      <c r="AQ70" s="1066"/>
      <c r="AR70" s="1066"/>
      <c r="AS70" s="1066"/>
      <c r="AT70" s="1066"/>
      <c r="AU70" s="1066" t="s">
        <v>588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582</v>
      </c>
      <c r="C71" s="1070"/>
      <c r="D71" s="1070"/>
      <c r="E71" s="1070"/>
      <c r="F71" s="1070"/>
      <c r="G71" s="1070"/>
      <c r="H71" s="1070"/>
      <c r="I71" s="1070"/>
      <c r="J71" s="1070"/>
      <c r="K71" s="1070"/>
      <c r="L71" s="1070"/>
      <c r="M71" s="1070"/>
      <c r="N71" s="1070"/>
      <c r="O71" s="1070"/>
      <c r="P71" s="1071"/>
      <c r="Q71" s="1072">
        <v>134</v>
      </c>
      <c r="R71" s="1066"/>
      <c r="S71" s="1066"/>
      <c r="T71" s="1066"/>
      <c r="U71" s="1066"/>
      <c r="V71" s="1066">
        <v>92</v>
      </c>
      <c r="W71" s="1066"/>
      <c r="X71" s="1066"/>
      <c r="Y71" s="1066"/>
      <c r="Z71" s="1066"/>
      <c r="AA71" s="1066">
        <v>42</v>
      </c>
      <c r="AB71" s="1066"/>
      <c r="AC71" s="1066"/>
      <c r="AD71" s="1066"/>
      <c r="AE71" s="1066"/>
      <c r="AF71" s="1066">
        <v>42</v>
      </c>
      <c r="AG71" s="1066"/>
      <c r="AH71" s="1066"/>
      <c r="AI71" s="1066"/>
      <c r="AJ71" s="1066"/>
      <c r="AK71" s="1066" t="s">
        <v>588</v>
      </c>
      <c r="AL71" s="1066"/>
      <c r="AM71" s="1066"/>
      <c r="AN71" s="1066"/>
      <c r="AO71" s="1066"/>
      <c r="AP71" s="1066" t="s">
        <v>588</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583</v>
      </c>
      <c r="C72" s="1070"/>
      <c r="D72" s="1070"/>
      <c r="E72" s="1070"/>
      <c r="F72" s="1070"/>
      <c r="G72" s="1070"/>
      <c r="H72" s="1070"/>
      <c r="I72" s="1070"/>
      <c r="J72" s="1070"/>
      <c r="K72" s="1070"/>
      <c r="L72" s="1070"/>
      <c r="M72" s="1070"/>
      <c r="N72" s="1070"/>
      <c r="O72" s="1070"/>
      <c r="P72" s="1071"/>
      <c r="Q72" s="1072">
        <v>107</v>
      </c>
      <c r="R72" s="1066"/>
      <c r="S72" s="1066"/>
      <c r="T72" s="1066"/>
      <c r="U72" s="1066"/>
      <c r="V72" s="1066">
        <v>101</v>
      </c>
      <c r="W72" s="1066"/>
      <c r="X72" s="1066"/>
      <c r="Y72" s="1066"/>
      <c r="Z72" s="1066"/>
      <c r="AA72" s="1066">
        <v>6</v>
      </c>
      <c r="AB72" s="1066"/>
      <c r="AC72" s="1066"/>
      <c r="AD72" s="1066"/>
      <c r="AE72" s="1066"/>
      <c r="AF72" s="1066">
        <v>6</v>
      </c>
      <c r="AG72" s="1066"/>
      <c r="AH72" s="1066"/>
      <c r="AI72" s="1066"/>
      <c r="AJ72" s="1066"/>
      <c r="AK72" s="1066">
        <v>14</v>
      </c>
      <c r="AL72" s="1066"/>
      <c r="AM72" s="1066"/>
      <c r="AN72" s="1066"/>
      <c r="AO72" s="1066"/>
      <c r="AP72" s="1066" t="s">
        <v>588</v>
      </c>
      <c r="AQ72" s="1066"/>
      <c r="AR72" s="1066"/>
      <c r="AS72" s="1066"/>
      <c r="AT72" s="1066"/>
      <c r="AU72" s="1066" t="s">
        <v>588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584</v>
      </c>
      <c r="C73" s="1070"/>
      <c r="D73" s="1070"/>
      <c r="E73" s="1070"/>
      <c r="F73" s="1070"/>
      <c r="G73" s="1070"/>
      <c r="H73" s="1070"/>
      <c r="I73" s="1070"/>
      <c r="J73" s="1070"/>
      <c r="K73" s="1070"/>
      <c r="L73" s="1070"/>
      <c r="M73" s="1070"/>
      <c r="N73" s="1070"/>
      <c r="O73" s="1070"/>
      <c r="P73" s="1071"/>
      <c r="Q73" s="1072">
        <v>10757</v>
      </c>
      <c r="R73" s="1066"/>
      <c r="S73" s="1066"/>
      <c r="T73" s="1066"/>
      <c r="U73" s="1066"/>
      <c r="V73" s="1066">
        <v>10644</v>
      </c>
      <c r="W73" s="1066"/>
      <c r="X73" s="1066"/>
      <c r="Y73" s="1066"/>
      <c r="Z73" s="1066"/>
      <c r="AA73" s="1066">
        <v>113</v>
      </c>
      <c r="AB73" s="1066"/>
      <c r="AC73" s="1066"/>
      <c r="AD73" s="1066"/>
      <c r="AE73" s="1066"/>
      <c r="AF73" s="1066">
        <v>2083</v>
      </c>
      <c r="AG73" s="1066"/>
      <c r="AH73" s="1066"/>
      <c r="AI73" s="1066"/>
      <c r="AJ73" s="1066"/>
      <c r="AK73" s="1066">
        <v>839</v>
      </c>
      <c r="AL73" s="1066"/>
      <c r="AM73" s="1066"/>
      <c r="AN73" s="1066"/>
      <c r="AO73" s="1066"/>
      <c r="AP73" s="1066">
        <v>4812</v>
      </c>
      <c r="AQ73" s="1066"/>
      <c r="AR73" s="1066"/>
      <c r="AS73" s="1066"/>
      <c r="AT73" s="1066"/>
      <c r="AU73" s="1066">
        <v>1497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585</v>
      </c>
      <c r="C74" s="1070"/>
      <c r="D74" s="1070"/>
      <c r="E74" s="1070"/>
      <c r="F74" s="1070"/>
      <c r="G74" s="1070"/>
      <c r="H74" s="1070"/>
      <c r="I74" s="1070"/>
      <c r="J74" s="1070"/>
      <c r="K74" s="1070"/>
      <c r="L74" s="1070"/>
      <c r="M74" s="1070"/>
      <c r="N74" s="1070"/>
      <c r="O74" s="1070"/>
      <c r="P74" s="1071"/>
      <c r="Q74" s="1072">
        <v>822</v>
      </c>
      <c r="R74" s="1066"/>
      <c r="S74" s="1066"/>
      <c r="T74" s="1066"/>
      <c r="U74" s="1066"/>
      <c r="V74" s="1066">
        <v>633</v>
      </c>
      <c r="W74" s="1066"/>
      <c r="X74" s="1066"/>
      <c r="Y74" s="1066"/>
      <c r="Z74" s="1066"/>
      <c r="AA74" s="1066">
        <v>189</v>
      </c>
      <c r="AB74" s="1066"/>
      <c r="AC74" s="1066"/>
      <c r="AD74" s="1066"/>
      <c r="AE74" s="1066"/>
      <c r="AF74" s="1066">
        <v>188</v>
      </c>
      <c r="AG74" s="1066"/>
      <c r="AH74" s="1066"/>
      <c r="AI74" s="1066"/>
      <c r="AJ74" s="1066"/>
      <c r="AK74" s="1066" t="s">
        <v>588</v>
      </c>
      <c r="AL74" s="1066"/>
      <c r="AM74" s="1066"/>
      <c r="AN74" s="1066"/>
      <c r="AO74" s="1066"/>
      <c r="AP74" s="1066" t="s">
        <v>588</v>
      </c>
      <c r="AQ74" s="1066"/>
      <c r="AR74" s="1066"/>
      <c r="AS74" s="1066"/>
      <c r="AT74" s="1066"/>
      <c r="AU74" s="1066" t="s">
        <v>588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394</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2865</v>
      </c>
      <c r="AG88" s="1054"/>
      <c r="AH88" s="1054"/>
      <c r="AI88" s="1054"/>
      <c r="AJ88" s="1054"/>
      <c r="AK88" s="1058"/>
      <c r="AL88" s="1058"/>
      <c r="AM88" s="1058"/>
      <c r="AN88" s="1058"/>
      <c r="AO88" s="1058"/>
      <c r="AP88" s="1054">
        <v>7213</v>
      </c>
      <c r="AQ88" s="1054"/>
      <c r="AR88" s="1054"/>
      <c r="AS88" s="1054"/>
      <c r="AT88" s="1054"/>
      <c r="AU88" s="1054">
        <v>1656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t="s">
        <v>588</v>
      </c>
      <c r="CX102" s="1046"/>
      <c r="CY102" s="1046"/>
      <c r="CZ102" s="1046"/>
      <c r="DA102" s="1047"/>
      <c r="DB102" s="1045">
        <v>463</v>
      </c>
      <c r="DC102" s="1046"/>
      <c r="DD102" s="1046"/>
      <c r="DE102" s="1046"/>
      <c r="DF102" s="1047"/>
      <c r="DG102" s="1045" t="s">
        <v>512</v>
      </c>
      <c r="DH102" s="1046"/>
      <c r="DI102" s="1046"/>
      <c r="DJ102" s="1046"/>
      <c r="DK102" s="1047"/>
      <c r="DL102" s="1045" t="s">
        <v>512</v>
      </c>
      <c r="DM102" s="1046"/>
      <c r="DN102" s="1046"/>
      <c r="DO102" s="1046"/>
      <c r="DP102" s="1047"/>
      <c r="DQ102" s="1045" t="s">
        <v>512</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307</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307</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307</v>
      </c>
      <c r="DR109" s="989"/>
      <c r="DS109" s="989"/>
      <c r="DT109" s="989"/>
      <c r="DU109" s="990"/>
      <c r="DV109" s="991" t="s">
        <v>432</v>
      </c>
      <c r="DW109" s="989"/>
      <c r="DX109" s="989"/>
      <c r="DY109" s="989"/>
      <c r="DZ109" s="1020"/>
    </row>
    <row r="110" spans="1:131" s="248" customFormat="1" ht="26.25" customHeight="1">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681697</v>
      </c>
      <c r="AB110" s="982"/>
      <c r="AC110" s="982"/>
      <c r="AD110" s="982"/>
      <c r="AE110" s="983"/>
      <c r="AF110" s="984">
        <v>676325</v>
      </c>
      <c r="AG110" s="982"/>
      <c r="AH110" s="982"/>
      <c r="AI110" s="982"/>
      <c r="AJ110" s="983"/>
      <c r="AK110" s="984">
        <v>640525</v>
      </c>
      <c r="AL110" s="982"/>
      <c r="AM110" s="982"/>
      <c r="AN110" s="982"/>
      <c r="AO110" s="983"/>
      <c r="AP110" s="985">
        <v>15</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6513301</v>
      </c>
      <c r="BR110" s="929"/>
      <c r="BS110" s="929"/>
      <c r="BT110" s="929"/>
      <c r="BU110" s="929"/>
      <c r="BV110" s="929">
        <v>6294878</v>
      </c>
      <c r="BW110" s="929"/>
      <c r="BX110" s="929"/>
      <c r="BY110" s="929"/>
      <c r="BZ110" s="929"/>
      <c r="CA110" s="929">
        <v>6283976</v>
      </c>
      <c r="CB110" s="929"/>
      <c r="CC110" s="929"/>
      <c r="CD110" s="929"/>
      <c r="CE110" s="929"/>
      <c r="CF110" s="953">
        <v>147.30000000000001</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238</v>
      </c>
      <c r="DH110" s="929"/>
      <c r="DI110" s="929"/>
      <c r="DJ110" s="929"/>
      <c r="DK110" s="929"/>
      <c r="DL110" s="929" t="s">
        <v>438</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238</v>
      </c>
      <c r="AB111" s="1010"/>
      <c r="AC111" s="1010"/>
      <c r="AD111" s="1010"/>
      <c r="AE111" s="1011"/>
      <c r="AF111" s="1012" t="s">
        <v>438</v>
      </c>
      <c r="AG111" s="1010"/>
      <c r="AH111" s="1010"/>
      <c r="AI111" s="1010"/>
      <c r="AJ111" s="1011"/>
      <c r="AK111" s="1012" t="s">
        <v>238</v>
      </c>
      <c r="AL111" s="1010"/>
      <c r="AM111" s="1010"/>
      <c r="AN111" s="1010"/>
      <c r="AO111" s="1011"/>
      <c r="AP111" s="1013" t="s">
        <v>441</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441</v>
      </c>
      <c r="BR111" s="901"/>
      <c r="BS111" s="901"/>
      <c r="BT111" s="901"/>
      <c r="BU111" s="901"/>
      <c r="BV111" s="901" t="s">
        <v>441</v>
      </c>
      <c r="BW111" s="901"/>
      <c r="BX111" s="901"/>
      <c r="BY111" s="901"/>
      <c r="BZ111" s="901"/>
      <c r="CA111" s="901" t="s">
        <v>439</v>
      </c>
      <c r="CB111" s="901"/>
      <c r="CC111" s="901"/>
      <c r="CD111" s="901"/>
      <c r="CE111" s="901"/>
      <c r="CF111" s="962" t="s">
        <v>438</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441</v>
      </c>
      <c r="DM111" s="901"/>
      <c r="DN111" s="901"/>
      <c r="DO111" s="901"/>
      <c r="DP111" s="901"/>
      <c r="DQ111" s="901" t="s">
        <v>438</v>
      </c>
      <c r="DR111" s="901"/>
      <c r="DS111" s="901"/>
      <c r="DT111" s="901"/>
      <c r="DU111" s="901"/>
      <c r="DV111" s="878" t="s">
        <v>441</v>
      </c>
      <c r="DW111" s="878"/>
      <c r="DX111" s="878"/>
      <c r="DY111" s="878"/>
      <c r="DZ111" s="879"/>
    </row>
    <row r="112" spans="1:131" s="248" customFormat="1" ht="26.25" customHeight="1">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238</v>
      </c>
      <c r="AG112" s="864"/>
      <c r="AH112" s="864"/>
      <c r="AI112" s="864"/>
      <c r="AJ112" s="865"/>
      <c r="AK112" s="866" t="s">
        <v>438</v>
      </c>
      <c r="AL112" s="864"/>
      <c r="AM112" s="864"/>
      <c r="AN112" s="864"/>
      <c r="AO112" s="865"/>
      <c r="AP112" s="911" t="s">
        <v>238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3811860</v>
      </c>
      <c r="BR112" s="901"/>
      <c r="BS112" s="901"/>
      <c r="BT112" s="901"/>
      <c r="BU112" s="901"/>
      <c r="BV112" s="901">
        <v>3855012</v>
      </c>
      <c r="BW112" s="901"/>
      <c r="BX112" s="901"/>
      <c r="BY112" s="901"/>
      <c r="BZ112" s="901"/>
      <c r="CA112" s="901">
        <v>3562948</v>
      </c>
      <c r="CB112" s="901"/>
      <c r="CC112" s="901"/>
      <c r="CD112" s="901"/>
      <c r="CE112" s="901"/>
      <c r="CF112" s="962">
        <v>83.5</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441</v>
      </c>
      <c r="DH112" s="901"/>
      <c r="DI112" s="901"/>
      <c r="DJ112" s="901"/>
      <c r="DK112" s="901"/>
      <c r="DL112" s="901" t="s">
        <v>438</v>
      </c>
      <c r="DM112" s="901"/>
      <c r="DN112" s="901"/>
      <c r="DO112" s="901"/>
      <c r="DP112" s="901"/>
      <c r="DQ112" s="901" t="s">
        <v>238</v>
      </c>
      <c r="DR112" s="901"/>
      <c r="DS112" s="901"/>
      <c r="DT112" s="901"/>
      <c r="DU112" s="901"/>
      <c r="DV112" s="878" t="s">
        <v>441</v>
      </c>
      <c r="DW112" s="878"/>
      <c r="DX112" s="878"/>
      <c r="DY112" s="878"/>
      <c r="DZ112" s="879"/>
    </row>
    <row r="113" spans="1:130" s="248" customFormat="1" ht="26.25" customHeight="1">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225055</v>
      </c>
      <c r="AB113" s="1010"/>
      <c r="AC113" s="1010"/>
      <c r="AD113" s="1010"/>
      <c r="AE113" s="1011"/>
      <c r="AF113" s="1012">
        <v>231003</v>
      </c>
      <c r="AG113" s="1010"/>
      <c r="AH113" s="1010"/>
      <c r="AI113" s="1010"/>
      <c r="AJ113" s="1011"/>
      <c r="AK113" s="1012">
        <v>215512</v>
      </c>
      <c r="AL113" s="1010"/>
      <c r="AM113" s="1010"/>
      <c r="AN113" s="1010"/>
      <c r="AO113" s="1011"/>
      <c r="AP113" s="1013">
        <v>5.0999999999999996</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2404643</v>
      </c>
      <c r="BR113" s="901"/>
      <c r="BS113" s="901"/>
      <c r="BT113" s="901"/>
      <c r="BU113" s="901"/>
      <c r="BV113" s="901">
        <v>1894919</v>
      </c>
      <c r="BW113" s="901"/>
      <c r="BX113" s="901"/>
      <c r="BY113" s="901"/>
      <c r="BZ113" s="901"/>
      <c r="CA113" s="901">
        <v>1656025</v>
      </c>
      <c r="CB113" s="901"/>
      <c r="CC113" s="901"/>
      <c r="CD113" s="901"/>
      <c r="CE113" s="901"/>
      <c r="CF113" s="962">
        <v>38.799999999999997</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238</v>
      </c>
      <c r="DM113" s="864"/>
      <c r="DN113" s="864"/>
      <c r="DO113" s="864"/>
      <c r="DP113" s="865"/>
      <c r="DQ113" s="866" t="s">
        <v>238</v>
      </c>
      <c r="DR113" s="864"/>
      <c r="DS113" s="864"/>
      <c r="DT113" s="864"/>
      <c r="DU113" s="865"/>
      <c r="DV113" s="911" t="s">
        <v>438</v>
      </c>
      <c r="DW113" s="912"/>
      <c r="DX113" s="912"/>
      <c r="DY113" s="912"/>
      <c r="DZ113" s="913"/>
    </row>
    <row r="114" spans="1:130" s="248" customFormat="1" ht="26.25" customHeight="1">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277635</v>
      </c>
      <c r="AB114" s="864"/>
      <c r="AC114" s="864"/>
      <c r="AD114" s="864"/>
      <c r="AE114" s="865"/>
      <c r="AF114" s="866">
        <v>232345</v>
      </c>
      <c r="AG114" s="864"/>
      <c r="AH114" s="864"/>
      <c r="AI114" s="864"/>
      <c r="AJ114" s="865"/>
      <c r="AK114" s="866">
        <v>249567</v>
      </c>
      <c r="AL114" s="864"/>
      <c r="AM114" s="864"/>
      <c r="AN114" s="864"/>
      <c r="AO114" s="865"/>
      <c r="AP114" s="911">
        <v>5.8</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1750241</v>
      </c>
      <c r="BR114" s="901"/>
      <c r="BS114" s="901"/>
      <c r="BT114" s="901"/>
      <c r="BU114" s="901"/>
      <c r="BV114" s="901">
        <v>1304815</v>
      </c>
      <c r="BW114" s="901"/>
      <c r="BX114" s="901"/>
      <c r="BY114" s="901"/>
      <c r="BZ114" s="901"/>
      <c r="CA114" s="901">
        <v>1193165</v>
      </c>
      <c r="CB114" s="901"/>
      <c r="CC114" s="901"/>
      <c r="CD114" s="901"/>
      <c r="CE114" s="901"/>
      <c r="CF114" s="962">
        <v>28</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238</v>
      </c>
      <c r="DH114" s="864"/>
      <c r="DI114" s="864"/>
      <c r="DJ114" s="864"/>
      <c r="DK114" s="865"/>
      <c r="DL114" s="866" t="s">
        <v>441</v>
      </c>
      <c r="DM114" s="864"/>
      <c r="DN114" s="864"/>
      <c r="DO114" s="864"/>
      <c r="DP114" s="865"/>
      <c r="DQ114" s="866" t="s">
        <v>441</v>
      </c>
      <c r="DR114" s="864"/>
      <c r="DS114" s="864"/>
      <c r="DT114" s="864"/>
      <c r="DU114" s="865"/>
      <c r="DV114" s="911" t="s">
        <v>441</v>
      </c>
      <c r="DW114" s="912"/>
      <c r="DX114" s="912"/>
      <c r="DY114" s="912"/>
      <c r="DZ114" s="913"/>
    </row>
    <row r="115" spans="1:130" s="248" customFormat="1" ht="26.25" customHeight="1">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238</v>
      </c>
      <c r="AB115" s="1010"/>
      <c r="AC115" s="1010"/>
      <c r="AD115" s="1010"/>
      <c r="AE115" s="1011"/>
      <c r="AF115" s="1012" t="s">
        <v>238</v>
      </c>
      <c r="AG115" s="1010"/>
      <c r="AH115" s="1010"/>
      <c r="AI115" s="1010"/>
      <c r="AJ115" s="1011"/>
      <c r="AK115" s="1012" t="s">
        <v>438</v>
      </c>
      <c r="AL115" s="1010"/>
      <c r="AM115" s="1010"/>
      <c r="AN115" s="1010"/>
      <c r="AO115" s="1011"/>
      <c r="AP115" s="1013" t="s">
        <v>438</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47473</v>
      </c>
      <c r="BR115" s="901"/>
      <c r="BS115" s="901"/>
      <c r="BT115" s="901"/>
      <c r="BU115" s="901"/>
      <c r="BV115" s="901">
        <v>35358</v>
      </c>
      <c r="BW115" s="901"/>
      <c r="BX115" s="901"/>
      <c r="BY115" s="901"/>
      <c r="BZ115" s="901"/>
      <c r="CA115" s="901">
        <v>23120</v>
      </c>
      <c r="CB115" s="901"/>
      <c r="CC115" s="901"/>
      <c r="CD115" s="901"/>
      <c r="CE115" s="901"/>
      <c r="CF115" s="962">
        <v>0.5</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441</v>
      </c>
      <c r="DH115" s="864"/>
      <c r="DI115" s="864"/>
      <c r="DJ115" s="864"/>
      <c r="DK115" s="865"/>
      <c r="DL115" s="866" t="s">
        <v>441</v>
      </c>
      <c r="DM115" s="864"/>
      <c r="DN115" s="864"/>
      <c r="DO115" s="864"/>
      <c r="DP115" s="865"/>
      <c r="DQ115" s="866" t="s">
        <v>441</v>
      </c>
      <c r="DR115" s="864"/>
      <c r="DS115" s="864"/>
      <c r="DT115" s="864"/>
      <c r="DU115" s="865"/>
      <c r="DV115" s="911" t="s">
        <v>238</v>
      </c>
      <c r="DW115" s="912"/>
      <c r="DX115" s="912"/>
      <c r="DY115" s="912"/>
      <c r="DZ115" s="913"/>
    </row>
    <row r="116" spans="1:130" s="248" customFormat="1" ht="26.25" customHeight="1">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238</v>
      </c>
      <c r="AB116" s="864"/>
      <c r="AC116" s="864"/>
      <c r="AD116" s="864"/>
      <c r="AE116" s="865"/>
      <c r="AF116" s="866" t="s">
        <v>238</v>
      </c>
      <c r="AG116" s="864"/>
      <c r="AH116" s="864"/>
      <c r="AI116" s="864"/>
      <c r="AJ116" s="865"/>
      <c r="AK116" s="866" t="s">
        <v>438</v>
      </c>
      <c r="AL116" s="864"/>
      <c r="AM116" s="864"/>
      <c r="AN116" s="864"/>
      <c r="AO116" s="865"/>
      <c r="AP116" s="911" t="s">
        <v>238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238</v>
      </c>
      <c r="BR116" s="901"/>
      <c r="BS116" s="901"/>
      <c r="BT116" s="901"/>
      <c r="BU116" s="901"/>
      <c r="BV116" s="901" t="s">
        <v>441</v>
      </c>
      <c r="BW116" s="901"/>
      <c r="BX116" s="901"/>
      <c r="BY116" s="901"/>
      <c r="BZ116" s="901"/>
      <c r="CA116" s="901" t="s">
        <v>441</v>
      </c>
      <c r="CB116" s="901"/>
      <c r="CC116" s="901"/>
      <c r="CD116" s="901"/>
      <c r="CE116" s="901"/>
      <c r="CF116" s="962" t="s">
        <v>238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238</v>
      </c>
      <c r="DH116" s="864"/>
      <c r="DI116" s="864"/>
      <c r="DJ116" s="864"/>
      <c r="DK116" s="865"/>
      <c r="DL116" s="866" t="s">
        <v>238</v>
      </c>
      <c r="DM116" s="864"/>
      <c r="DN116" s="864"/>
      <c r="DO116" s="864"/>
      <c r="DP116" s="865"/>
      <c r="DQ116" s="866" t="s">
        <v>438</v>
      </c>
      <c r="DR116" s="864"/>
      <c r="DS116" s="864"/>
      <c r="DT116" s="864"/>
      <c r="DU116" s="865"/>
      <c r="DV116" s="911" t="s">
        <v>441</v>
      </c>
      <c r="DW116" s="912"/>
      <c r="DX116" s="912"/>
      <c r="DY116" s="912"/>
      <c r="DZ116" s="913"/>
    </row>
    <row r="117" spans="1:130" s="248" customFormat="1" ht="26.25" customHeight="1">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1184387</v>
      </c>
      <c r="AB117" s="996"/>
      <c r="AC117" s="996"/>
      <c r="AD117" s="996"/>
      <c r="AE117" s="997"/>
      <c r="AF117" s="998">
        <v>1139673</v>
      </c>
      <c r="AG117" s="996"/>
      <c r="AH117" s="996"/>
      <c r="AI117" s="996"/>
      <c r="AJ117" s="997"/>
      <c r="AK117" s="998">
        <v>1105604</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238</v>
      </c>
      <c r="BR117" s="901"/>
      <c r="BS117" s="901"/>
      <c r="BT117" s="901"/>
      <c r="BU117" s="901"/>
      <c r="BV117" s="901" t="s">
        <v>238</v>
      </c>
      <c r="BW117" s="901"/>
      <c r="BX117" s="901"/>
      <c r="BY117" s="901"/>
      <c r="BZ117" s="901"/>
      <c r="CA117" s="901" t="s">
        <v>441</v>
      </c>
      <c r="CB117" s="901"/>
      <c r="CC117" s="901"/>
      <c r="CD117" s="901"/>
      <c r="CE117" s="901"/>
      <c r="CF117" s="962" t="s">
        <v>441</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441</v>
      </c>
      <c r="DH117" s="864"/>
      <c r="DI117" s="864"/>
      <c r="DJ117" s="864"/>
      <c r="DK117" s="865"/>
      <c r="DL117" s="866" t="s">
        <v>238</v>
      </c>
      <c r="DM117" s="864"/>
      <c r="DN117" s="864"/>
      <c r="DO117" s="864"/>
      <c r="DP117" s="865"/>
      <c r="DQ117" s="866" t="s">
        <v>441</v>
      </c>
      <c r="DR117" s="864"/>
      <c r="DS117" s="864"/>
      <c r="DT117" s="864"/>
      <c r="DU117" s="865"/>
      <c r="DV117" s="911" t="s">
        <v>438</v>
      </c>
      <c r="DW117" s="912"/>
      <c r="DX117" s="912"/>
      <c r="DY117" s="912"/>
      <c r="DZ117" s="913"/>
    </row>
    <row r="118" spans="1:130" s="248" customFormat="1" ht="26.25" customHeight="1">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307</v>
      </c>
      <c r="AL118" s="989"/>
      <c r="AM118" s="989"/>
      <c r="AN118" s="989"/>
      <c r="AO118" s="990"/>
      <c r="AP118" s="992" t="s">
        <v>432</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441</v>
      </c>
      <c r="BR118" s="932"/>
      <c r="BS118" s="932"/>
      <c r="BT118" s="932"/>
      <c r="BU118" s="932"/>
      <c r="BV118" s="932" t="s">
        <v>238</v>
      </c>
      <c r="BW118" s="932"/>
      <c r="BX118" s="932"/>
      <c r="BY118" s="932"/>
      <c r="BZ118" s="932"/>
      <c r="CA118" s="932" t="s">
        <v>238</v>
      </c>
      <c r="CB118" s="932"/>
      <c r="CC118" s="932"/>
      <c r="CD118" s="932"/>
      <c r="CE118" s="932"/>
      <c r="CF118" s="962" t="s">
        <v>238</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238</v>
      </c>
      <c r="DM118" s="864"/>
      <c r="DN118" s="864"/>
      <c r="DO118" s="864"/>
      <c r="DP118" s="865"/>
      <c r="DQ118" s="866" t="s">
        <v>238</v>
      </c>
      <c r="DR118" s="864"/>
      <c r="DS118" s="864"/>
      <c r="DT118" s="864"/>
      <c r="DU118" s="865"/>
      <c r="DV118" s="911" t="s">
        <v>238</v>
      </c>
      <c r="DW118" s="912"/>
      <c r="DX118" s="912"/>
      <c r="DY118" s="912"/>
      <c r="DZ118" s="913"/>
    </row>
    <row r="119" spans="1:130" s="248" customFormat="1" ht="26.25" customHeight="1">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238</v>
      </c>
      <c r="AB119" s="982"/>
      <c r="AC119" s="982"/>
      <c r="AD119" s="982"/>
      <c r="AE119" s="983"/>
      <c r="AF119" s="984" t="s">
        <v>238</v>
      </c>
      <c r="AG119" s="982"/>
      <c r="AH119" s="982"/>
      <c r="AI119" s="982"/>
      <c r="AJ119" s="983"/>
      <c r="AK119" s="984" t="s">
        <v>238</v>
      </c>
      <c r="AL119" s="982"/>
      <c r="AM119" s="982"/>
      <c r="AN119" s="982"/>
      <c r="AO119" s="983"/>
      <c r="AP119" s="985" t="s">
        <v>441</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465</v>
      </c>
      <c r="BP119" s="965"/>
      <c r="BQ119" s="969">
        <v>14527518</v>
      </c>
      <c r="BR119" s="932"/>
      <c r="BS119" s="932"/>
      <c r="BT119" s="932"/>
      <c r="BU119" s="932"/>
      <c r="BV119" s="932">
        <v>13384982</v>
      </c>
      <c r="BW119" s="932"/>
      <c r="BX119" s="932"/>
      <c r="BY119" s="932"/>
      <c r="BZ119" s="932"/>
      <c r="CA119" s="932">
        <v>12719234</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441</v>
      </c>
      <c r="DH119" s="847"/>
      <c r="DI119" s="847"/>
      <c r="DJ119" s="847"/>
      <c r="DK119" s="848"/>
      <c r="DL119" s="849" t="s">
        <v>441</v>
      </c>
      <c r="DM119" s="847"/>
      <c r="DN119" s="847"/>
      <c r="DO119" s="847"/>
      <c r="DP119" s="848"/>
      <c r="DQ119" s="849" t="s">
        <v>441</v>
      </c>
      <c r="DR119" s="847"/>
      <c r="DS119" s="847"/>
      <c r="DT119" s="847"/>
      <c r="DU119" s="848"/>
      <c r="DV119" s="935" t="s">
        <v>441</v>
      </c>
      <c r="DW119" s="936"/>
      <c r="DX119" s="936"/>
      <c r="DY119" s="936"/>
      <c r="DZ119" s="937"/>
    </row>
    <row r="120" spans="1:130" s="248" customFormat="1" ht="26.25" customHeight="1">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441</v>
      </c>
      <c r="AG120" s="864"/>
      <c r="AH120" s="864"/>
      <c r="AI120" s="864"/>
      <c r="AJ120" s="865"/>
      <c r="AK120" s="866" t="s">
        <v>441</v>
      </c>
      <c r="AL120" s="864"/>
      <c r="AM120" s="864"/>
      <c r="AN120" s="864"/>
      <c r="AO120" s="865"/>
      <c r="AP120" s="911" t="s">
        <v>238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3802160</v>
      </c>
      <c r="BR120" s="929"/>
      <c r="BS120" s="929"/>
      <c r="BT120" s="929"/>
      <c r="BU120" s="929"/>
      <c r="BV120" s="929">
        <v>3237224</v>
      </c>
      <c r="BW120" s="929"/>
      <c r="BX120" s="929"/>
      <c r="BY120" s="929"/>
      <c r="BZ120" s="929"/>
      <c r="CA120" s="929">
        <v>3365853</v>
      </c>
      <c r="CB120" s="929"/>
      <c r="CC120" s="929"/>
      <c r="CD120" s="929"/>
      <c r="CE120" s="929"/>
      <c r="CF120" s="953">
        <v>78.900000000000006</v>
      </c>
      <c r="CG120" s="954"/>
      <c r="CH120" s="954"/>
      <c r="CI120" s="954"/>
      <c r="CJ120" s="954"/>
      <c r="CK120" s="955" t="s">
        <v>469</v>
      </c>
      <c r="CL120" s="939"/>
      <c r="CM120" s="939"/>
      <c r="CN120" s="939"/>
      <c r="CO120" s="940"/>
      <c r="CP120" s="959" t="s">
        <v>470</v>
      </c>
      <c r="CQ120" s="960"/>
      <c r="CR120" s="960"/>
      <c r="CS120" s="960"/>
      <c r="CT120" s="960"/>
      <c r="CU120" s="960"/>
      <c r="CV120" s="960"/>
      <c r="CW120" s="960"/>
      <c r="CX120" s="960"/>
      <c r="CY120" s="960"/>
      <c r="CZ120" s="960"/>
      <c r="DA120" s="960"/>
      <c r="DB120" s="960"/>
      <c r="DC120" s="960"/>
      <c r="DD120" s="960"/>
      <c r="DE120" s="960"/>
      <c r="DF120" s="961"/>
      <c r="DG120" s="948">
        <v>3811860</v>
      </c>
      <c r="DH120" s="929"/>
      <c r="DI120" s="929"/>
      <c r="DJ120" s="929"/>
      <c r="DK120" s="929"/>
      <c r="DL120" s="929">
        <v>3851025</v>
      </c>
      <c r="DM120" s="929"/>
      <c r="DN120" s="929"/>
      <c r="DO120" s="929"/>
      <c r="DP120" s="929"/>
      <c r="DQ120" s="929">
        <v>3562948</v>
      </c>
      <c r="DR120" s="929"/>
      <c r="DS120" s="929"/>
      <c r="DT120" s="929"/>
      <c r="DU120" s="929"/>
      <c r="DV120" s="930">
        <v>83.5</v>
      </c>
      <c r="DW120" s="930"/>
      <c r="DX120" s="930"/>
      <c r="DY120" s="930"/>
      <c r="DZ120" s="931"/>
    </row>
    <row r="121" spans="1:130" s="248" customFormat="1" ht="26.25" customHeight="1">
      <c r="A121" s="904"/>
      <c r="B121" s="905"/>
      <c r="C121" s="950" t="s">
        <v>471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238</v>
      </c>
      <c r="AG121" s="864"/>
      <c r="AH121" s="864"/>
      <c r="AI121" s="864"/>
      <c r="AJ121" s="865"/>
      <c r="AK121" s="866" t="s">
        <v>438</v>
      </c>
      <c r="AL121" s="864"/>
      <c r="AM121" s="864"/>
      <c r="AN121" s="864"/>
      <c r="AO121" s="865"/>
      <c r="AP121" s="911" t="s">
        <v>441</v>
      </c>
      <c r="AQ121" s="912"/>
      <c r="AR121" s="912"/>
      <c r="AS121" s="912"/>
      <c r="AT121" s="913"/>
      <c r="AU121" s="973"/>
      <c r="AV121" s="974"/>
      <c r="AW121" s="974"/>
      <c r="AX121" s="974"/>
      <c r="AY121" s="975"/>
      <c r="AZ121" s="899" t="s">
        <v>472</v>
      </c>
      <c r="BA121" s="834"/>
      <c r="BB121" s="834"/>
      <c r="BC121" s="834"/>
      <c r="BD121" s="834"/>
      <c r="BE121" s="834"/>
      <c r="BF121" s="834"/>
      <c r="BG121" s="834"/>
      <c r="BH121" s="834"/>
      <c r="BI121" s="834"/>
      <c r="BJ121" s="834"/>
      <c r="BK121" s="834"/>
      <c r="BL121" s="834"/>
      <c r="BM121" s="834"/>
      <c r="BN121" s="834"/>
      <c r="BO121" s="834"/>
      <c r="BP121" s="835"/>
      <c r="BQ121" s="900">
        <v>1715250</v>
      </c>
      <c r="BR121" s="901"/>
      <c r="BS121" s="901"/>
      <c r="BT121" s="901"/>
      <c r="BU121" s="901"/>
      <c r="BV121" s="901">
        <v>1598479</v>
      </c>
      <c r="BW121" s="901"/>
      <c r="BX121" s="901"/>
      <c r="BY121" s="901"/>
      <c r="BZ121" s="901"/>
      <c r="CA121" s="901">
        <v>1101764</v>
      </c>
      <c r="CB121" s="901"/>
      <c r="CC121" s="901"/>
      <c r="CD121" s="901"/>
      <c r="CE121" s="901"/>
      <c r="CF121" s="962">
        <v>25.8</v>
      </c>
      <c r="CG121" s="963"/>
      <c r="CH121" s="963"/>
      <c r="CI121" s="963"/>
      <c r="CJ121" s="963"/>
      <c r="CK121" s="956"/>
      <c r="CL121" s="942"/>
      <c r="CM121" s="942"/>
      <c r="CN121" s="942"/>
      <c r="CO121" s="943"/>
      <c r="CP121" s="922" t="s">
        <v>473</v>
      </c>
      <c r="CQ121" s="923"/>
      <c r="CR121" s="923"/>
      <c r="CS121" s="923"/>
      <c r="CT121" s="923"/>
      <c r="CU121" s="923"/>
      <c r="CV121" s="923"/>
      <c r="CW121" s="923"/>
      <c r="CX121" s="923"/>
      <c r="CY121" s="923"/>
      <c r="CZ121" s="923"/>
      <c r="DA121" s="923"/>
      <c r="DB121" s="923"/>
      <c r="DC121" s="923"/>
      <c r="DD121" s="923"/>
      <c r="DE121" s="923"/>
      <c r="DF121" s="924"/>
      <c r="DG121" s="900" t="s">
        <v>238</v>
      </c>
      <c r="DH121" s="901"/>
      <c r="DI121" s="901"/>
      <c r="DJ121" s="901"/>
      <c r="DK121" s="901"/>
      <c r="DL121" s="901" t="s">
        <v>441</v>
      </c>
      <c r="DM121" s="901"/>
      <c r="DN121" s="901"/>
      <c r="DO121" s="901"/>
      <c r="DP121" s="901"/>
      <c r="DQ121" s="901" t="s">
        <v>441</v>
      </c>
      <c r="DR121" s="901"/>
      <c r="DS121" s="901"/>
      <c r="DT121" s="901"/>
      <c r="DU121" s="901"/>
      <c r="DV121" s="878" t="s">
        <v>441</v>
      </c>
      <c r="DW121" s="878"/>
      <c r="DX121" s="878"/>
      <c r="DY121" s="878"/>
      <c r="DZ121" s="879"/>
    </row>
    <row r="122" spans="1:130" s="248" customFormat="1" ht="26.25" customHeight="1">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441</v>
      </c>
      <c r="AB122" s="864"/>
      <c r="AC122" s="864"/>
      <c r="AD122" s="864"/>
      <c r="AE122" s="865"/>
      <c r="AF122" s="866" t="s">
        <v>441</v>
      </c>
      <c r="AG122" s="864"/>
      <c r="AH122" s="864"/>
      <c r="AI122" s="864"/>
      <c r="AJ122" s="865"/>
      <c r="AK122" s="866" t="s">
        <v>441</v>
      </c>
      <c r="AL122" s="864"/>
      <c r="AM122" s="864"/>
      <c r="AN122" s="864"/>
      <c r="AO122" s="865"/>
      <c r="AP122" s="911" t="s">
        <v>441</v>
      </c>
      <c r="AQ122" s="912"/>
      <c r="AR122" s="912"/>
      <c r="AS122" s="912"/>
      <c r="AT122" s="913"/>
      <c r="AU122" s="973"/>
      <c r="AV122" s="974"/>
      <c r="AW122" s="974"/>
      <c r="AX122" s="974"/>
      <c r="AY122" s="975"/>
      <c r="AZ122" s="966" t="s">
        <v>474</v>
      </c>
      <c r="BA122" s="967"/>
      <c r="BB122" s="967"/>
      <c r="BC122" s="967"/>
      <c r="BD122" s="967"/>
      <c r="BE122" s="967"/>
      <c r="BF122" s="967"/>
      <c r="BG122" s="967"/>
      <c r="BH122" s="967"/>
      <c r="BI122" s="967"/>
      <c r="BJ122" s="967"/>
      <c r="BK122" s="967"/>
      <c r="BL122" s="967"/>
      <c r="BM122" s="967"/>
      <c r="BN122" s="967"/>
      <c r="BO122" s="967"/>
      <c r="BP122" s="968"/>
      <c r="BQ122" s="969">
        <v>8449911</v>
      </c>
      <c r="BR122" s="932"/>
      <c r="BS122" s="932"/>
      <c r="BT122" s="932"/>
      <c r="BU122" s="932"/>
      <c r="BV122" s="932">
        <v>8254987</v>
      </c>
      <c r="BW122" s="932"/>
      <c r="BX122" s="932"/>
      <c r="BY122" s="932"/>
      <c r="BZ122" s="932"/>
      <c r="CA122" s="932">
        <v>7950412</v>
      </c>
      <c r="CB122" s="932"/>
      <c r="CC122" s="932"/>
      <c r="CD122" s="932"/>
      <c r="CE122" s="932"/>
      <c r="CF122" s="933">
        <v>186.3</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441</v>
      </c>
      <c r="AG123" s="864"/>
      <c r="AH123" s="864"/>
      <c r="AI123" s="864"/>
      <c r="AJ123" s="865"/>
      <c r="AK123" s="866" t="s">
        <v>441</v>
      </c>
      <c r="AL123" s="864"/>
      <c r="AM123" s="864"/>
      <c r="AN123" s="864"/>
      <c r="AO123" s="865"/>
      <c r="AP123" s="911" t="s">
        <v>441</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475</v>
      </c>
      <c r="BP123" s="965"/>
      <c r="BQ123" s="919">
        <v>13967321</v>
      </c>
      <c r="BR123" s="920"/>
      <c r="BS123" s="920"/>
      <c r="BT123" s="920"/>
      <c r="BU123" s="920"/>
      <c r="BV123" s="920">
        <v>13090690</v>
      </c>
      <c r="BW123" s="920"/>
      <c r="BX123" s="920"/>
      <c r="BY123" s="920"/>
      <c r="BZ123" s="920"/>
      <c r="CA123" s="920">
        <v>12418029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441</v>
      </c>
      <c r="AB124" s="864"/>
      <c r="AC124" s="864"/>
      <c r="AD124" s="864"/>
      <c r="AE124" s="865"/>
      <c r="AF124" s="866" t="s">
        <v>441</v>
      </c>
      <c r="AG124" s="864"/>
      <c r="AH124" s="864"/>
      <c r="AI124" s="864"/>
      <c r="AJ124" s="865"/>
      <c r="AK124" s="866" t="s">
        <v>238</v>
      </c>
      <c r="AL124" s="864"/>
      <c r="AM124" s="864"/>
      <c r="AN124" s="864"/>
      <c r="AO124" s="865"/>
      <c r="AP124" s="911" t="s">
        <v>441</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13.5</v>
      </c>
      <c r="BR124" s="918"/>
      <c r="BS124" s="918"/>
      <c r="BT124" s="918"/>
      <c r="BU124" s="918"/>
      <c r="BV124" s="918">
        <v>7.1</v>
      </c>
      <c r="BW124" s="918"/>
      <c r="BX124" s="918"/>
      <c r="BY124" s="918"/>
      <c r="BZ124" s="918"/>
      <c r="CA124" s="918">
        <v>7</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438</v>
      </c>
      <c r="DH124" s="847"/>
      <c r="DI124" s="847"/>
      <c r="DJ124" s="847"/>
      <c r="DK124" s="848"/>
      <c r="DL124" s="849" t="s">
        <v>438</v>
      </c>
      <c r="DM124" s="847"/>
      <c r="DN124" s="847"/>
      <c r="DO124" s="847"/>
      <c r="DP124" s="848"/>
      <c r="DQ124" s="849" t="s">
        <v>438</v>
      </c>
      <c r="DR124" s="847"/>
      <c r="DS124" s="847"/>
      <c r="DT124" s="847"/>
      <c r="DU124" s="848"/>
      <c r="DV124" s="935" t="s">
        <v>438</v>
      </c>
      <c r="DW124" s="936"/>
      <c r="DX124" s="936"/>
      <c r="DY124" s="936"/>
      <c r="DZ124" s="937"/>
    </row>
    <row r="125" spans="1:130" s="248" customFormat="1" ht="26.25" customHeight="1">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438</v>
      </c>
      <c r="AG125" s="864"/>
      <c r="AH125" s="864"/>
      <c r="AI125" s="864"/>
      <c r="AJ125" s="865"/>
      <c r="AK125" s="866" t="s">
        <v>438</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438</v>
      </c>
      <c r="DH125" s="929"/>
      <c r="DI125" s="929"/>
      <c r="DJ125" s="929"/>
      <c r="DK125" s="929"/>
      <c r="DL125" s="929" t="s">
        <v>438</v>
      </c>
      <c r="DM125" s="929"/>
      <c r="DN125" s="929"/>
      <c r="DO125" s="929"/>
      <c r="DP125" s="929"/>
      <c r="DQ125" s="929" t="s">
        <v>441</v>
      </c>
      <c r="DR125" s="929"/>
      <c r="DS125" s="929"/>
      <c r="DT125" s="929"/>
      <c r="DU125" s="929"/>
      <c r="DV125" s="930" t="s">
        <v>438</v>
      </c>
      <c r="DW125" s="930"/>
      <c r="DX125" s="930"/>
      <c r="DY125" s="930"/>
      <c r="DZ125" s="931"/>
    </row>
    <row r="126" spans="1:130" s="248" customFormat="1" ht="26.25" customHeight="1" thickBot="1">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438</v>
      </c>
      <c r="AG126" s="864"/>
      <c r="AH126" s="864"/>
      <c r="AI126" s="864"/>
      <c r="AJ126" s="865"/>
      <c r="AK126" s="866" t="s">
        <v>438</v>
      </c>
      <c r="AL126" s="864"/>
      <c r="AM126" s="864"/>
      <c r="AN126" s="864"/>
      <c r="AO126" s="865"/>
      <c r="AP126" s="911" t="s">
        <v>438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v>47473</v>
      </c>
      <c r="DH126" s="901"/>
      <c r="DI126" s="901"/>
      <c r="DJ126" s="901"/>
      <c r="DK126" s="901"/>
      <c r="DL126" s="901">
        <v>35358</v>
      </c>
      <c r="DM126" s="901"/>
      <c r="DN126" s="901"/>
      <c r="DO126" s="901"/>
      <c r="DP126" s="901"/>
      <c r="DQ126" s="901">
        <v>23120</v>
      </c>
      <c r="DR126" s="901"/>
      <c r="DS126" s="901"/>
      <c r="DT126" s="901"/>
      <c r="DU126" s="901"/>
      <c r="DV126" s="878">
        <v>0.5</v>
      </c>
      <c r="DW126" s="878"/>
      <c r="DX126" s="878"/>
      <c r="DY126" s="878"/>
      <c r="DZ126" s="879"/>
    </row>
    <row r="127" spans="1:130" s="248" customFormat="1" ht="26.25" customHeight="1">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438</v>
      </c>
      <c r="AB127" s="864"/>
      <c r="AC127" s="864"/>
      <c r="AD127" s="864"/>
      <c r="AE127" s="865"/>
      <c r="AF127" s="866" t="s">
        <v>438</v>
      </c>
      <c r="AG127" s="864"/>
      <c r="AH127" s="864"/>
      <c r="AI127" s="864"/>
      <c r="AJ127" s="865"/>
      <c r="AK127" s="866" t="s">
        <v>438</v>
      </c>
      <c r="AL127" s="864"/>
      <c r="AM127" s="864"/>
      <c r="AN127" s="864"/>
      <c r="AO127" s="865"/>
      <c r="AP127" s="911" t="s">
        <v>438</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438</v>
      </c>
      <c r="DH127" s="901"/>
      <c r="DI127" s="901"/>
      <c r="DJ127" s="901"/>
      <c r="DK127" s="901"/>
      <c r="DL127" s="901" t="s">
        <v>438</v>
      </c>
      <c r="DM127" s="901"/>
      <c r="DN127" s="901"/>
      <c r="DO127" s="901"/>
      <c r="DP127" s="901"/>
      <c r="DQ127" s="901" t="s">
        <v>438</v>
      </c>
      <c r="DR127" s="901"/>
      <c r="DS127" s="901"/>
      <c r="DT127" s="901"/>
      <c r="DU127" s="901"/>
      <c r="DV127" s="878" t="s">
        <v>438</v>
      </c>
      <c r="DW127" s="878"/>
      <c r="DX127" s="878"/>
      <c r="DY127" s="878"/>
      <c r="DZ127" s="879"/>
    </row>
    <row r="128" spans="1:130" s="248" customFormat="1" ht="26.25" customHeight="1" thickBot="1">
      <c r="A128" s="880" t="s">
        <v>487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488</v>
      </c>
      <c r="X128" s="882"/>
      <c r="Y128" s="882"/>
      <c r="Z128" s="883"/>
      <c r="AA128" s="884">
        <v>80388</v>
      </c>
      <c r="AB128" s="885"/>
      <c r="AC128" s="885"/>
      <c r="AD128" s="885"/>
      <c r="AE128" s="886"/>
      <c r="AF128" s="887">
        <v>76429</v>
      </c>
      <c r="AG128" s="885"/>
      <c r="AH128" s="885"/>
      <c r="AI128" s="885"/>
      <c r="AJ128" s="886"/>
      <c r="AK128" s="887">
        <v>84124</v>
      </c>
      <c r="AL128" s="885"/>
      <c r="AM128" s="885"/>
      <c r="AN128" s="885"/>
      <c r="AO128" s="886"/>
      <c r="AP128" s="888"/>
      <c r="AQ128" s="889"/>
      <c r="AR128" s="889"/>
      <c r="AS128" s="889"/>
      <c r="AT128" s="890"/>
      <c r="AU128" s="284"/>
      <c r="AV128" s="284"/>
      <c r="AW128" s="284"/>
      <c r="AX128" s="891" t="s">
        <v>489</v>
      </c>
      <c r="AY128" s="892"/>
      <c r="AZ128" s="892"/>
      <c r="BA128" s="892"/>
      <c r="BB128" s="892"/>
      <c r="BC128" s="892"/>
      <c r="BD128" s="892"/>
      <c r="BE128" s="893"/>
      <c r="BF128" s="870" t="s">
        <v>238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t="s">
        <v>238</v>
      </c>
      <c r="DH128" s="875"/>
      <c r="DI128" s="875"/>
      <c r="DJ128" s="875"/>
      <c r="DK128" s="875"/>
      <c r="DL128" s="875" t="s">
        <v>238</v>
      </c>
      <c r="DM128" s="875"/>
      <c r="DN128" s="875"/>
      <c r="DO128" s="875"/>
      <c r="DP128" s="875"/>
      <c r="DQ128" s="875" t="s">
        <v>438</v>
      </c>
      <c r="DR128" s="875"/>
      <c r="DS128" s="875"/>
      <c r="DT128" s="875"/>
      <c r="DU128" s="875"/>
      <c r="DV128" s="876" t="s">
        <v>238</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4817705</v>
      </c>
      <c r="AB129" s="864"/>
      <c r="AC129" s="864"/>
      <c r="AD129" s="864"/>
      <c r="AE129" s="865"/>
      <c r="AF129" s="866">
        <v>4780948</v>
      </c>
      <c r="AG129" s="864"/>
      <c r="AH129" s="864"/>
      <c r="AI129" s="864"/>
      <c r="AJ129" s="865"/>
      <c r="AK129" s="866">
        <v>4944323</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438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677602</v>
      </c>
      <c r="AB130" s="864"/>
      <c r="AC130" s="864"/>
      <c r="AD130" s="864"/>
      <c r="AE130" s="865"/>
      <c r="AF130" s="866">
        <v>679589</v>
      </c>
      <c r="AG130" s="864"/>
      <c r="AH130" s="864"/>
      <c r="AI130" s="864"/>
      <c r="AJ130" s="865"/>
      <c r="AK130" s="866">
        <v>677016</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9.1999999999999993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4140103</v>
      </c>
      <c r="AB131" s="847"/>
      <c r="AC131" s="847"/>
      <c r="AD131" s="847"/>
      <c r="AE131" s="848"/>
      <c r="AF131" s="849">
        <v>4101359</v>
      </c>
      <c r="AG131" s="847"/>
      <c r="AH131" s="847"/>
      <c r="AI131" s="847"/>
      <c r="AJ131" s="848"/>
      <c r="AK131" s="849">
        <v>4267307</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v>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10.299188210000001</v>
      </c>
      <c r="AB132" s="827"/>
      <c r="AC132" s="827"/>
      <c r="AD132" s="827"/>
      <c r="AE132" s="828"/>
      <c r="AF132" s="829">
        <v>9.3543384029999999</v>
      </c>
      <c r="AG132" s="827"/>
      <c r="AH132" s="827"/>
      <c r="AI132" s="827"/>
      <c r="AJ132" s="828"/>
      <c r="AK132" s="829">
        <v>8.0721635450000004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9</v>
      </c>
      <c r="AB133" s="806"/>
      <c r="AC133" s="806"/>
      <c r="AD133" s="806"/>
      <c r="AE133" s="807"/>
      <c r="AF133" s="805">
        <v>9.4</v>
      </c>
      <c r="AG133" s="806"/>
      <c r="AH133" s="806"/>
      <c r="AI133" s="806"/>
      <c r="AJ133" s="807"/>
      <c r="AK133" s="805">
        <v>9.1999999999999993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jtT8k+L7/TXMm76qxOSwL/PbeVvBAmlIeMd+iQE+YIKso9JkEBEhlkV7zwYjfPmxZY7YX/l590wByW1MuDrXA==" saltValue="Vfdm7EyyvolqzuoVSnwf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oogXRIOKRiJuq/jzfE1JExrAyNxda5TQ9fBjFiGv9SB7cbOBft1YvRMNmkct6GRNF1kbpsW9fdGJ55v6wVAgg==" saltValue="aKA5/ND40XNlwwKg8SGg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DrPyQrR/Tkn1tZMQf88F/YZWMOBLKOojfVCn65RDokEw/eVAFnpdv0QCrUZ9nGyEQfOZIxw/C/VvZVG/R3i5g==" saltValue="7ZjFoiv18ts2aX7GQa1nk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504</v>
      </c>
      <c r="AP7" s="305"/>
      <c r="AQ7" s="306" t="s">
        <v>505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506</v>
      </c>
      <c r="AQ8" s="312" t="s">
        <v>507</v>
      </c>
      <c r="AR8" s="313" t="s">
        <v>508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509</v>
      </c>
      <c r="AL9" s="1228"/>
      <c r="AM9" s="1228"/>
      <c r="AN9" s="1229"/>
      <c r="AO9" s="314">
        <v>1628681</v>
      </c>
      <c r="AP9" s="314">
        <v>95117</v>
      </c>
      <c r="AQ9" s="315">
        <v>90403</v>
      </c>
      <c r="AR9" s="316">
        <v>5.2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510</v>
      </c>
      <c r="AL10" s="1228"/>
      <c r="AM10" s="1228"/>
      <c r="AN10" s="1229"/>
      <c r="AO10" s="317">
        <v>482473</v>
      </c>
      <c r="AP10" s="317">
        <v>28177</v>
      </c>
      <c r="AQ10" s="318">
        <v>12167</v>
      </c>
      <c r="AR10" s="319">
        <v>131.6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511</v>
      </c>
      <c r="AL11" s="1228"/>
      <c r="AM11" s="1228"/>
      <c r="AN11" s="1229"/>
      <c r="AO11" s="317" t="s">
        <v>512</v>
      </c>
      <c r="AP11" s="317" t="s">
        <v>512</v>
      </c>
      <c r="AQ11" s="318">
        <v>380</v>
      </c>
      <c r="AR11" s="319" t="s">
        <v>512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512</v>
      </c>
      <c r="AP12" s="317" t="s">
        <v>512</v>
      </c>
      <c r="AQ12" s="318">
        <v>15</v>
      </c>
      <c r="AR12" s="319" t="s">
        <v>512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514</v>
      </c>
      <c r="AL13" s="1228"/>
      <c r="AM13" s="1228"/>
      <c r="AN13" s="1229"/>
      <c r="AO13" s="317">
        <v>53351</v>
      </c>
      <c r="AP13" s="317">
        <v>3116</v>
      </c>
      <c r="AQ13" s="318">
        <v>3760</v>
      </c>
      <c r="AR13" s="319">
        <v>-17.100000000000001</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515</v>
      </c>
      <c r="AL14" s="1228"/>
      <c r="AM14" s="1228"/>
      <c r="AN14" s="1229"/>
      <c r="AO14" s="317">
        <v>5663</v>
      </c>
      <c r="AP14" s="317">
        <v>331</v>
      </c>
      <c r="AQ14" s="318">
        <v>1994</v>
      </c>
      <c r="AR14" s="319">
        <v>-83.4</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516</v>
      </c>
      <c r="AL15" s="1231"/>
      <c r="AM15" s="1231"/>
      <c r="AN15" s="1232"/>
      <c r="AO15" s="317">
        <v>-204514</v>
      </c>
      <c r="AP15" s="317">
        <v>-11944</v>
      </c>
      <c r="AQ15" s="318">
        <v>-7282</v>
      </c>
      <c r="AR15" s="319">
        <v>64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1965654</v>
      </c>
      <c r="AP16" s="317">
        <v>114796</v>
      </c>
      <c r="AQ16" s="318">
        <v>101438</v>
      </c>
      <c r="AR16" s="319">
        <v>13.2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521</v>
      </c>
      <c r="AL21" s="1234"/>
      <c r="AM21" s="1234"/>
      <c r="AN21" s="1235"/>
      <c r="AO21" s="330">
        <v>9.2899999999999991</v>
      </c>
      <c r="AP21" s="331">
        <v>9.1999999999999993</v>
      </c>
      <c r="AQ21" s="332">
        <v>0.09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522</v>
      </c>
      <c r="AL22" s="1234"/>
      <c r="AM22" s="1234"/>
      <c r="AN22" s="1235"/>
      <c r="AO22" s="335">
        <v>96</v>
      </c>
      <c r="AP22" s="336">
        <v>97</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504</v>
      </c>
      <c r="AP30" s="305"/>
      <c r="AQ30" s="306" t="s">
        <v>505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506</v>
      </c>
      <c r="AQ31" s="312" t="s">
        <v>507</v>
      </c>
      <c r="AR31" s="313" t="s">
        <v>508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526</v>
      </c>
      <c r="AL32" s="1217"/>
      <c r="AM32" s="1217"/>
      <c r="AN32" s="1218"/>
      <c r="AO32" s="345">
        <v>640525</v>
      </c>
      <c r="AP32" s="345">
        <v>37407</v>
      </c>
      <c r="AQ32" s="346">
        <v>48014</v>
      </c>
      <c r="AR32" s="347">
        <v>-22.1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527</v>
      </c>
      <c r="AL33" s="1217"/>
      <c r="AM33" s="1217"/>
      <c r="AN33" s="1218"/>
      <c r="AO33" s="345" t="s">
        <v>512</v>
      </c>
      <c r="AP33" s="345" t="s">
        <v>512</v>
      </c>
      <c r="AQ33" s="346" t="s">
        <v>512</v>
      </c>
      <c r="AR33" s="347" t="s">
        <v>512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528</v>
      </c>
      <c r="AL34" s="1217"/>
      <c r="AM34" s="1217"/>
      <c r="AN34" s="1218"/>
      <c r="AO34" s="345" t="s">
        <v>512</v>
      </c>
      <c r="AP34" s="345" t="s">
        <v>512</v>
      </c>
      <c r="AQ34" s="346" t="s">
        <v>512</v>
      </c>
      <c r="AR34" s="347" t="s">
        <v>512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529</v>
      </c>
      <c r="AL35" s="1217"/>
      <c r="AM35" s="1217"/>
      <c r="AN35" s="1218"/>
      <c r="AO35" s="345">
        <v>215512</v>
      </c>
      <c r="AP35" s="345">
        <v>12586</v>
      </c>
      <c r="AQ35" s="346">
        <v>14725</v>
      </c>
      <c r="AR35" s="347">
        <v>-14.5</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530</v>
      </c>
      <c r="AL36" s="1217"/>
      <c r="AM36" s="1217"/>
      <c r="AN36" s="1218"/>
      <c r="AO36" s="345">
        <v>249567</v>
      </c>
      <c r="AP36" s="345">
        <v>14575</v>
      </c>
      <c r="AQ36" s="346">
        <v>3255</v>
      </c>
      <c r="AR36" s="347">
        <v>347.8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531</v>
      </c>
      <c r="AL37" s="1217"/>
      <c r="AM37" s="1217"/>
      <c r="AN37" s="1218"/>
      <c r="AO37" s="345" t="s">
        <v>512</v>
      </c>
      <c r="AP37" s="345" t="s">
        <v>512</v>
      </c>
      <c r="AQ37" s="346">
        <v>482</v>
      </c>
      <c r="AR37" s="347" t="s">
        <v>512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532</v>
      </c>
      <c r="AL38" s="1214"/>
      <c r="AM38" s="1214"/>
      <c r="AN38" s="1215"/>
      <c r="AO38" s="348" t="s">
        <v>512</v>
      </c>
      <c r="AP38" s="348" t="s">
        <v>512</v>
      </c>
      <c r="AQ38" s="349">
        <v>3</v>
      </c>
      <c r="AR38" s="337" t="s">
        <v>512</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533</v>
      </c>
      <c r="AL39" s="1214"/>
      <c r="AM39" s="1214"/>
      <c r="AN39" s="1215"/>
      <c r="AO39" s="345">
        <v>-84124</v>
      </c>
      <c r="AP39" s="345">
        <v>-4913</v>
      </c>
      <c r="AQ39" s="346">
        <v>-3561</v>
      </c>
      <c r="AR39" s="347">
        <v>38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534</v>
      </c>
      <c r="AL40" s="1217"/>
      <c r="AM40" s="1217"/>
      <c r="AN40" s="1218"/>
      <c r="AO40" s="345">
        <v>-677016</v>
      </c>
      <c r="AP40" s="345">
        <v>-39538</v>
      </c>
      <c r="AQ40" s="346">
        <v>-44235</v>
      </c>
      <c r="AR40" s="347">
        <v>-10.6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344464</v>
      </c>
      <c r="AP41" s="345">
        <v>20117</v>
      </c>
      <c r="AQ41" s="346">
        <v>18685</v>
      </c>
      <c r="AR41" s="347">
        <v>7.7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504</v>
      </c>
      <c r="AN49" s="1224" t="s">
        <v>538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539</v>
      </c>
      <c r="AO50" s="362" t="s">
        <v>540</v>
      </c>
      <c r="AP50" s="363" t="s">
        <v>541</v>
      </c>
      <c r="AQ50" s="364" t="s">
        <v>542</v>
      </c>
      <c r="AR50" s="365" t="s">
        <v>543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429300</v>
      </c>
      <c r="AN51" s="367">
        <v>23507</v>
      </c>
      <c r="AO51" s="368">
        <v>-30.4</v>
      </c>
      <c r="AP51" s="369">
        <v>67293</v>
      </c>
      <c r="AQ51" s="370">
        <v>-3.1</v>
      </c>
      <c r="AR51" s="371">
        <v>-27.3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350798</v>
      </c>
      <c r="AN52" s="375">
        <v>19208</v>
      </c>
      <c r="AO52" s="376">
        <v>42.7</v>
      </c>
      <c r="AP52" s="377">
        <v>35076</v>
      </c>
      <c r="AQ52" s="378">
        <v>-8.1999999999999993</v>
      </c>
      <c r="AR52" s="379">
        <v>50.9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306331</v>
      </c>
      <c r="AN53" s="367">
        <v>16990</v>
      </c>
      <c r="AO53" s="368">
        <v>-27.7</v>
      </c>
      <c r="AP53" s="369">
        <v>67343</v>
      </c>
      <c r="AQ53" s="370">
        <v>0.1</v>
      </c>
      <c r="AR53" s="371">
        <v>-27.8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194029</v>
      </c>
      <c r="AN54" s="375">
        <v>10761</v>
      </c>
      <c r="AO54" s="376">
        <v>-44</v>
      </c>
      <c r="AP54" s="377">
        <v>32865</v>
      </c>
      <c r="AQ54" s="378">
        <v>-6.3</v>
      </c>
      <c r="AR54" s="379">
        <v>-37.700000000000003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372186</v>
      </c>
      <c r="AN55" s="367">
        <v>21004</v>
      </c>
      <c r="AO55" s="368">
        <v>23.6</v>
      </c>
      <c r="AP55" s="369">
        <v>73475</v>
      </c>
      <c r="AQ55" s="370">
        <v>9.1</v>
      </c>
      <c r="AR55" s="371">
        <v>14.5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227167</v>
      </c>
      <c r="AN56" s="375">
        <v>12820</v>
      </c>
      <c r="AO56" s="376">
        <v>19.100000000000001</v>
      </c>
      <c r="AP56" s="377">
        <v>43072</v>
      </c>
      <c r="AQ56" s="378">
        <v>31.1</v>
      </c>
      <c r="AR56" s="379">
        <v>-12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458083</v>
      </c>
      <c r="AN57" s="367">
        <v>26242</v>
      </c>
      <c r="AO57" s="368">
        <v>24.9</v>
      </c>
      <c r="AP57" s="369">
        <v>87464</v>
      </c>
      <c r="AQ57" s="370">
        <v>19</v>
      </c>
      <c r="AR57" s="371">
        <v>5.9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289297</v>
      </c>
      <c r="AN58" s="375">
        <v>16573</v>
      </c>
      <c r="AO58" s="376">
        <v>29.3</v>
      </c>
      <c r="AP58" s="377">
        <v>47479</v>
      </c>
      <c r="AQ58" s="378">
        <v>10.199999999999999</v>
      </c>
      <c r="AR58" s="379">
        <v>19.100000000000001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481223</v>
      </c>
      <c r="AN59" s="367">
        <v>28104</v>
      </c>
      <c r="AO59" s="368">
        <v>7.1</v>
      </c>
      <c r="AP59" s="369">
        <v>96248</v>
      </c>
      <c r="AQ59" s="370">
        <v>10</v>
      </c>
      <c r="AR59" s="371">
        <v>-2.9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234191</v>
      </c>
      <c r="AN60" s="375">
        <v>13677</v>
      </c>
      <c r="AO60" s="376">
        <v>-17.5</v>
      </c>
      <c r="AP60" s="377">
        <v>55768</v>
      </c>
      <c r="AQ60" s="378">
        <v>17.5</v>
      </c>
      <c r="AR60" s="379">
        <v>-35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409425</v>
      </c>
      <c r="AN61" s="382">
        <v>23169</v>
      </c>
      <c r="AO61" s="383">
        <v>-0.5</v>
      </c>
      <c r="AP61" s="384">
        <v>78365</v>
      </c>
      <c r="AQ61" s="385">
        <v>7</v>
      </c>
      <c r="AR61" s="371">
        <v>-7.5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259096</v>
      </c>
      <c r="AN62" s="375">
        <v>14608</v>
      </c>
      <c r="AO62" s="376">
        <v>5.9</v>
      </c>
      <c r="AP62" s="377">
        <v>42852</v>
      </c>
      <c r="AQ62" s="378">
        <v>8.9</v>
      </c>
      <c r="AR62" s="379">
        <v>-3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Y9WjxjkaU0WNccLZTXRPqaAJqrI4xyzyA0EZBFm3EzfjTFVXrlLcMAGBqiJGZz+mJstaAcSFTssPYRytunXEQ==" saltValue="xH37ByXsgOXH2e1QaK6M3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552</v>
      </c>
    </row>
    <row r="120" spans="125:125" ht="13.5" hidden="1" customHeight="1"/>
    <row r="121" spans="125:125" ht="13.5" hidden="1" customHeight="1">
      <c r="DU121" s="292"/>
    </row>
  </sheetData>
  <sheetProtection algorithmName="SHA-512" hashValue="wYAlq4BOmhDRsvyfRMQf6crRzXh04nuRiZPzidzHMPy/JDUr8rPGS5XwbyUL48tewjgUMXhynoCuYOKc4fjSiw==" saltValue="pK11BaJzUXPhPFLWr8O8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553</v>
      </c>
    </row>
  </sheetData>
  <sheetProtection algorithmName="SHA-512" hashValue="HqXFcmh+n1use0bcMrkDDMn7c5y2FokB/vgStMgTI2skAmouglqA/83atnsUejw2BW/6NOpqTCTZoICvPdsVPQ==" saltValue="UW0g9TGXa9Sm8yl1Mcn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38" t="s">
        <v>3</v>
      </c>
      <c r="D47" s="1238"/>
      <c r="E47" s="1239"/>
      <c r="F47" s="11">
        <v>41.26</v>
      </c>
      <c r="G47" s="12">
        <v>35.57</v>
      </c>
      <c r="H47" s="12">
        <v>30.02</v>
      </c>
      <c r="I47" s="12">
        <v>23.23</v>
      </c>
      <c r="J47" s="13">
        <v>28.66</v>
      </c>
    </row>
    <row r="48" spans="2:10" ht="57.75" customHeight="1">
      <c r="B48" s="14"/>
      <c r="C48" s="1240" t="s">
        <v>4</v>
      </c>
      <c r="D48" s="1240"/>
      <c r="E48" s="1241"/>
      <c r="F48" s="15">
        <v>1.28</v>
      </c>
      <c r="G48" s="16">
        <v>1.05</v>
      </c>
      <c r="H48" s="16">
        <v>1.08</v>
      </c>
      <c r="I48" s="16">
        <v>1.1399999999999999</v>
      </c>
      <c r="J48" s="17">
        <v>1.25</v>
      </c>
    </row>
    <row r="49" spans="2:10" ht="57.75" customHeight="1" thickBot="1">
      <c r="B49" s="18"/>
      <c r="C49" s="1242" t="s">
        <v>5</v>
      </c>
      <c r="D49" s="1242"/>
      <c r="E49" s="1243"/>
      <c r="F49" s="19" t="s">
        <v>559</v>
      </c>
      <c r="G49" s="20" t="s">
        <v>560</v>
      </c>
      <c r="H49" s="20" t="s">
        <v>561</v>
      </c>
      <c r="I49" s="20" t="s">
        <v>562</v>
      </c>
      <c r="J49" s="21">
        <v>5.74</v>
      </c>
    </row>
    <row r="50" spans="2:10" ht="13.5" customHeight="1"/>
  </sheetData>
  <sheetProtection algorithmName="SHA-512" hashValue="dHX/9+E60jxKP2+ra2Y+vQ+DoLiJjw9q5lyh0V1vinPVeTHMAT4GZ35MEajZ/Bn31qZaSPKyw+VvHpH8NeL58Q==" saltValue="5YDuXQwZ03HYAGxnLzOa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OY029002</cp:lastModifiedBy>
  <cp:lastPrinted>2022-03-02T05:10:00Z</cp:lastPrinted>
  <dcterms:created xsi:type="dcterms:W3CDTF">2022-02-02T06:09:59Z</dcterms:created>
  <dcterms:modified xsi:type="dcterms:W3CDTF">2022-09-22T07:30:37Z</dcterms:modified>
  <cp:category/>
</cp:coreProperties>
</file>