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0"/>
  </bookViews>
  <sheets>
    <sheet name="町村様式" sheetId="1" r:id="rId1"/>
  </sheets>
  <definedNames>
    <definedName name="_xlnm.Print_Area" localSheetId="0">'町村様式'!$A$1:$K$74</definedName>
  </definedNames>
  <calcPr fullCalcOnLoad="1"/>
</workbook>
</file>

<file path=xl/sharedStrings.xml><?xml version="1.0" encoding="utf-8"?>
<sst xmlns="http://schemas.openxmlformats.org/spreadsheetml/2006/main" count="118" uniqueCount="90">
  <si>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</si>
  <si>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</si>
  <si>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</si>
  <si>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</si>
  <si>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</si>
  <si>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</si>
  <si>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</si>
  <si>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</si>
  <si>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</si>
  <si>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</si>
  <si>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</si>
  <si>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</si>
  <si>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</si>
  <si>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</si>
  <si>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</si>
  <si>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</si>
  <si>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</si>
  <si>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</si>
  <si>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</si>
  <si>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</si>
  <si>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</si>
  <si>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</si>
  <si>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</si>
  <si>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</si>
  <si>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</si>
  <si>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</si>
  <si>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</si>
  <si>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</si>
  <si>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</si>
  <si>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</si>
  <si>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</si>
  <si>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</si>
  <si>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</si>
  <si>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</si>
  <si>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</si>
  <si>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</si>
  <si>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</si>
  <si>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</si>
  <si>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</si>
  <si>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</si>
  <si>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</si>
  <si>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</si>
  <si>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</si>
  <si>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</si>
  <si>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</si>
  <si>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</si>
  <si>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</si>
  <si>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</si>
  <si>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</si>
  <si>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</si>
  <si>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</si>
  <si>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</si>
  <si>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</si>
  <si>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</si>
  <si>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</si>
  <si>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</si>
  <si>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</si>
  <si>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</si>
  <si>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</si>
  <si>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</si>
  <si>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</si>
  <si>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</si>
  <si>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</si>
  <si>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</si>
  <si>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</si>
  <si>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</si>
  <si>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（単位：千円）</t>
  </si>
  <si>
    <t>団体名　　大淀町</t>
  </si>
  <si>
    <t>住宅資金等貸付金特別会計</t>
  </si>
  <si>
    <t>国民健康保険事業特別会計</t>
  </si>
  <si>
    <t>老人保健医療事業特別会計</t>
  </si>
  <si>
    <t>介護保険事業特別会計</t>
  </si>
  <si>
    <t>水道事業会計</t>
  </si>
  <si>
    <t>病院事業会計</t>
  </si>
  <si>
    <t>下水道事業会計（公共）</t>
  </si>
  <si>
    <t>下水道事業会計（特定環境保全）</t>
  </si>
  <si>
    <t>建設残土公的処分地維持管理事業特別会計</t>
  </si>
  <si>
    <t>公園墓地事業特別会計</t>
  </si>
  <si>
    <t>法適用企業</t>
  </si>
  <si>
    <t>法非適用企業</t>
  </si>
  <si>
    <t>奈良県市町村職員退職手当組合</t>
  </si>
  <si>
    <t>奈良県市町村非常勤職員公務災害補償組合</t>
  </si>
  <si>
    <t>中吉野広域消防組合</t>
  </si>
  <si>
    <t>南和広域衛生組合</t>
  </si>
  <si>
    <t>奈良広域水質検査センター組合</t>
  </si>
  <si>
    <t>南和広域連合</t>
  </si>
  <si>
    <t>奈良県後期高齢者医療広域連合</t>
  </si>
  <si>
    <t>土地開発公社</t>
  </si>
  <si>
    <t>(有)吉野路大淀振興センター</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</si>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</sst>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0"/>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0" fontId="2" fillId="24" borderId="54" xfId="0" applyFont="1" applyFill="1" applyBorder="1" applyAlignment="1">
      <alignment horizontal="center" vertical="center" shrinkToFit="1"/>
    </xf>
    <xf numFmtId="183" fontId="2" fillId="24" borderId="51"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0" fontId="2" fillId="0" borderId="0" xfId="0" applyFont="1" applyFill="1" applyAlignment="1">
      <alignment vertical="center"/>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1" fillId="25" borderId="60" xfId="0" applyFont="1" applyFill="1" applyBorder="1" applyAlignment="1">
      <alignment horizontal="center" vertical="center" wrapText="1"/>
    </xf>
    <xf numFmtId="0" fontId="2"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34</v>
      </c>
      <c r="B1" s="4"/>
      <c r="C1" s="4"/>
      <c r="D1" s="4"/>
      <c r="E1" s="4"/>
      <c r="F1" s="4"/>
      <c r="G1" s="4"/>
      <c r="H1" s="4"/>
      <c r="I1" s="4"/>
      <c r="J1" s="4"/>
      <c r="K1" s="4"/>
      <c r="L1" s="9"/>
      <c r="M1" s="4"/>
    </row>
    <row r="2" spans="1:13" ht="6.75" customHeight="1">
      <c r="A2" s="5"/>
      <c r="B2" s="4"/>
      <c r="C2" s="4"/>
      <c r="D2" s="4"/>
      <c r="E2" s="4"/>
      <c r="F2" s="4"/>
      <c r="G2" s="4"/>
      <c r="H2" s="4"/>
      <c r="I2" s="4"/>
      <c r="J2" s="4"/>
      <c r="K2" s="4"/>
      <c r="L2" s="4"/>
      <c r="M2" s="4"/>
    </row>
    <row r="3" ht="10.5">
      <c r="J3" s="3" t="s">
        <v>66</v>
      </c>
    </row>
    <row r="4" spans="1:10" ht="21" customHeight="1" thickBot="1">
      <c r="A4" s="7" t="s">
        <v>67</v>
      </c>
      <c r="B4" s="10"/>
      <c r="G4" s="52" t="s">
        <v>55</v>
      </c>
      <c r="H4" s="53" t="s">
        <v>56</v>
      </c>
      <c r="I4" s="8" t="s">
        <v>57</v>
      </c>
      <c r="J4" s="11" t="s">
        <v>58</v>
      </c>
    </row>
    <row r="5" spans="7:10" ht="13.5" customHeight="1" thickTop="1">
      <c r="G5" s="12">
        <v>2530253</v>
      </c>
      <c r="H5" s="13">
        <v>1802769</v>
      </c>
      <c r="I5" s="14">
        <v>220114</v>
      </c>
      <c r="J5" s="15">
        <f>G5+H5+I5</f>
        <v>4553136</v>
      </c>
    </row>
    <row r="6" ht="14.25">
      <c r="A6" s="6" t="s">
        <v>2</v>
      </c>
    </row>
    <row r="7" spans="8:9" s="2" customFormat="1" ht="9">
      <c r="H7" s="3" t="s">
        <v>66</v>
      </c>
      <c r="I7" s="3"/>
    </row>
    <row r="8" spans="1:8" ht="13.5" customHeight="1">
      <c r="A8" s="108" t="s">
        <v>0</v>
      </c>
      <c r="B8" s="123" t="s">
        <v>3</v>
      </c>
      <c r="C8" s="122" t="s">
        <v>4</v>
      </c>
      <c r="D8" s="122" t="s">
        <v>5</v>
      </c>
      <c r="E8" s="122" t="s">
        <v>6</v>
      </c>
      <c r="F8" s="112" t="s">
        <v>60</v>
      </c>
      <c r="G8" s="122" t="s">
        <v>7</v>
      </c>
      <c r="H8" s="118" t="s">
        <v>8</v>
      </c>
    </row>
    <row r="9" spans="1:8" ht="13.5" customHeight="1" thickBot="1">
      <c r="A9" s="109"/>
      <c r="B9" s="111"/>
      <c r="C9" s="113"/>
      <c r="D9" s="113"/>
      <c r="E9" s="113"/>
      <c r="F9" s="121"/>
      <c r="G9" s="113"/>
      <c r="H9" s="119"/>
    </row>
    <row r="10" spans="1:8" ht="13.5" customHeight="1" thickTop="1">
      <c r="A10" s="49" t="s">
        <v>9</v>
      </c>
      <c r="B10" s="16">
        <v>7499632</v>
      </c>
      <c r="C10" s="17">
        <v>7409378</v>
      </c>
      <c r="D10" s="17">
        <f>B10-C10</f>
        <v>90254</v>
      </c>
      <c r="E10" s="17">
        <v>42548</v>
      </c>
      <c r="F10" s="17">
        <v>465219</v>
      </c>
      <c r="G10" s="17">
        <v>7643222</v>
      </c>
      <c r="H10" s="18"/>
    </row>
    <row r="11" spans="1:8" ht="13.5" customHeight="1">
      <c r="A11" s="50" t="s">
        <v>68</v>
      </c>
      <c r="B11" s="19">
        <v>79732</v>
      </c>
      <c r="C11" s="20">
        <v>79575</v>
      </c>
      <c r="D11" s="20">
        <f>B11-C11</f>
        <v>157</v>
      </c>
      <c r="E11" s="20">
        <f>D11</f>
        <v>157</v>
      </c>
      <c r="F11" s="20">
        <v>5000</v>
      </c>
      <c r="G11" s="20">
        <v>241907</v>
      </c>
      <c r="H11" s="21"/>
    </row>
    <row r="12" spans="1:8" ht="13.5" customHeight="1">
      <c r="A12" s="50" t="s">
        <v>77</v>
      </c>
      <c r="B12" s="19">
        <v>10957</v>
      </c>
      <c r="C12" s="20">
        <v>10947</v>
      </c>
      <c r="D12" s="20">
        <f>B12-C12</f>
        <v>10</v>
      </c>
      <c r="E12" s="20">
        <f>D12</f>
        <v>10</v>
      </c>
      <c r="F12" s="20">
        <v>0</v>
      </c>
      <c r="G12" s="20">
        <v>0</v>
      </c>
      <c r="H12" s="21"/>
    </row>
    <row r="13" spans="1:8" ht="13.5" customHeight="1">
      <c r="A13" s="51" t="s">
        <v>76</v>
      </c>
      <c r="B13" s="33">
        <v>5721</v>
      </c>
      <c r="C13" s="34">
        <v>5413</v>
      </c>
      <c r="D13" s="34">
        <f>B13-C13</f>
        <v>308</v>
      </c>
      <c r="E13" s="34">
        <f>D13</f>
        <v>308</v>
      </c>
      <c r="F13" s="34">
        <v>0</v>
      </c>
      <c r="G13" s="34">
        <v>0</v>
      </c>
      <c r="H13" s="35"/>
    </row>
    <row r="14" spans="1:8" ht="13.5" customHeight="1">
      <c r="A14" s="54" t="s">
        <v>1</v>
      </c>
      <c r="B14" s="36">
        <v>7574088</v>
      </c>
      <c r="C14" s="37">
        <v>7483359</v>
      </c>
      <c r="D14" s="37">
        <f>SUM(D10:D13)</f>
        <v>90729</v>
      </c>
      <c r="E14" s="37">
        <f>SUM(E10:E13)</f>
        <v>43023</v>
      </c>
      <c r="F14" s="99"/>
      <c r="G14" s="37">
        <f>SUM(G10:G13)</f>
        <v>7885129</v>
      </c>
      <c r="H14" s="47"/>
    </row>
    <row r="15" ht="9.75" customHeight="1"/>
    <row r="16" spans="1:6" ht="14.25">
      <c r="A16" s="6" t="s">
        <v>10</v>
      </c>
      <c r="D16" s="103"/>
      <c r="E16" s="103"/>
      <c r="F16" s="103"/>
    </row>
    <row r="17" spans="9:12" s="2" customFormat="1" ht="9">
      <c r="I17" s="3" t="s">
        <v>66</v>
      </c>
      <c r="K17" s="3"/>
      <c r="L17" s="3"/>
    </row>
    <row r="18" spans="1:9" ht="13.5" customHeight="1">
      <c r="A18" s="108" t="s">
        <v>0</v>
      </c>
      <c r="B18" s="110" t="s">
        <v>46</v>
      </c>
      <c r="C18" s="112" t="s">
        <v>47</v>
      </c>
      <c r="D18" s="112" t="s">
        <v>48</v>
      </c>
      <c r="E18" s="116" t="s">
        <v>49</v>
      </c>
      <c r="F18" s="112" t="s">
        <v>60</v>
      </c>
      <c r="G18" s="112" t="s">
        <v>11</v>
      </c>
      <c r="H18" s="116" t="s">
        <v>44</v>
      </c>
      <c r="I18" s="118" t="s">
        <v>8</v>
      </c>
    </row>
    <row r="19" spans="1:9" ht="13.5" customHeight="1" thickBot="1">
      <c r="A19" s="109"/>
      <c r="B19" s="111"/>
      <c r="C19" s="113"/>
      <c r="D19" s="113"/>
      <c r="E19" s="117"/>
      <c r="F19" s="121"/>
      <c r="G19" s="121"/>
      <c r="H19" s="120"/>
      <c r="I19" s="119"/>
    </row>
    <row r="20" spans="1:9" ht="13.5" customHeight="1" thickTop="1">
      <c r="A20" s="49" t="s">
        <v>72</v>
      </c>
      <c r="B20" s="104">
        <v>311881</v>
      </c>
      <c r="C20" s="105">
        <v>284156</v>
      </c>
      <c r="D20" s="105">
        <f>B20-C20</f>
        <v>27725</v>
      </c>
      <c r="E20" s="105">
        <v>1394359</v>
      </c>
      <c r="F20" s="105">
        <v>1831</v>
      </c>
      <c r="G20" s="105">
        <v>279802</v>
      </c>
      <c r="H20" s="105">
        <v>0</v>
      </c>
      <c r="I20" s="24" t="s">
        <v>78</v>
      </c>
    </row>
    <row r="21" spans="1:9" ht="13.5" customHeight="1">
      <c r="A21" s="50" t="s">
        <v>73</v>
      </c>
      <c r="B21" s="106">
        <v>2373706</v>
      </c>
      <c r="C21" s="107">
        <v>2607494</v>
      </c>
      <c r="D21" s="107">
        <f aca="true" t="shared" si="0" ref="D21:D26">B21-C21</f>
        <v>-233788</v>
      </c>
      <c r="E21" s="107">
        <v>1006398</v>
      </c>
      <c r="F21" s="107">
        <v>139769</v>
      </c>
      <c r="G21" s="107">
        <v>722138</v>
      </c>
      <c r="H21" s="107">
        <v>478055</v>
      </c>
      <c r="I21" s="27" t="s">
        <v>78</v>
      </c>
    </row>
    <row r="22" spans="1:9" ht="13.5" customHeight="1">
      <c r="A22" s="50" t="s">
        <v>74</v>
      </c>
      <c r="B22" s="106">
        <v>1254324</v>
      </c>
      <c r="C22" s="107">
        <v>1249324</v>
      </c>
      <c r="D22" s="107">
        <f t="shared" si="0"/>
        <v>5000</v>
      </c>
      <c r="E22" s="107">
        <v>0</v>
      </c>
      <c r="F22" s="107">
        <v>379927</v>
      </c>
      <c r="G22" s="107">
        <v>6006459</v>
      </c>
      <c r="H22" s="107">
        <v>3501765</v>
      </c>
      <c r="I22" s="27" t="s">
        <v>79</v>
      </c>
    </row>
    <row r="23" spans="1:9" ht="13.5" customHeight="1">
      <c r="A23" s="50" t="s">
        <v>75</v>
      </c>
      <c r="B23" s="106">
        <v>31642</v>
      </c>
      <c r="C23" s="107">
        <v>31642</v>
      </c>
      <c r="D23" s="107">
        <f t="shared" si="0"/>
        <v>0</v>
      </c>
      <c r="E23" s="107">
        <f>D23</f>
        <v>0</v>
      </c>
      <c r="F23" s="107">
        <v>11234</v>
      </c>
      <c r="G23" s="107">
        <v>332522</v>
      </c>
      <c r="H23" s="107">
        <v>246066</v>
      </c>
      <c r="I23" s="27" t="s">
        <v>79</v>
      </c>
    </row>
    <row r="24" spans="1:9" ht="13.5" customHeight="1">
      <c r="A24" s="50" t="s">
        <v>69</v>
      </c>
      <c r="B24" s="25">
        <v>2177877</v>
      </c>
      <c r="C24" s="26">
        <v>2176862</v>
      </c>
      <c r="D24" s="26">
        <f t="shared" si="0"/>
        <v>1015</v>
      </c>
      <c r="E24" s="26">
        <f>D24</f>
        <v>1015</v>
      </c>
      <c r="F24" s="26">
        <v>157836</v>
      </c>
      <c r="G24" s="26">
        <v>0</v>
      </c>
      <c r="H24" s="26">
        <v>0</v>
      </c>
      <c r="I24" s="27"/>
    </row>
    <row r="25" spans="1:9" ht="13.5" customHeight="1">
      <c r="A25" s="50" t="s">
        <v>70</v>
      </c>
      <c r="B25" s="25">
        <v>1688053</v>
      </c>
      <c r="C25" s="26">
        <v>1758364</v>
      </c>
      <c r="D25" s="26">
        <f t="shared" si="0"/>
        <v>-70311</v>
      </c>
      <c r="E25" s="26">
        <f>D25</f>
        <v>-70311</v>
      </c>
      <c r="F25" s="26">
        <v>145770</v>
      </c>
      <c r="G25" s="26">
        <v>0</v>
      </c>
      <c r="H25" s="26">
        <v>0</v>
      </c>
      <c r="I25" s="27"/>
    </row>
    <row r="26" spans="1:9" ht="13.5" customHeight="1">
      <c r="A26" s="51" t="s">
        <v>71</v>
      </c>
      <c r="B26" s="38">
        <v>1240120</v>
      </c>
      <c r="C26" s="39">
        <v>1211004</v>
      </c>
      <c r="D26" s="39">
        <f t="shared" si="0"/>
        <v>29116</v>
      </c>
      <c r="E26" s="39">
        <f>D26</f>
        <v>29116</v>
      </c>
      <c r="F26" s="39">
        <v>163523</v>
      </c>
      <c r="G26" s="39">
        <v>0</v>
      </c>
      <c r="H26" s="39">
        <v>0</v>
      </c>
      <c r="I26" s="40"/>
    </row>
    <row r="27" spans="1:9" ht="13.5" customHeight="1">
      <c r="A27" s="54" t="s">
        <v>14</v>
      </c>
      <c r="B27" s="55"/>
      <c r="C27" s="56"/>
      <c r="D27" s="56"/>
      <c r="E27" s="41">
        <f>SUM(E20:E26)</f>
        <v>2360577</v>
      </c>
      <c r="F27" s="44"/>
      <c r="G27" s="41">
        <f>SUM(G20:G26)</f>
        <v>7340921</v>
      </c>
      <c r="H27" s="41">
        <f>SUM(H20:H26)</f>
        <v>4225886</v>
      </c>
      <c r="I27" s="48"/>
    </row>
    <row r="28" ht="10.5">
      <c r="A28" s="1" t="s">
        <v>24</v>
      </c>
    </row>
    <row r="29" ht="10.5">
      <c r="A29" s="1" t="s">
        <v>53</v>
      </c>
    </row>
    <row r="30" ht="10.5">
      <c r="A30" s="1" t="s">
        <v>52</v>
      </c>
    </row>
    <row r="31" ht="10.5">
      <c r="A31" s="1" t="s">
        <v>51</v>
      </c>
    </row>
    <row r="32" ht="9.75" customHeight="1"/>
    <row r="33" ht="14.25">
      <c r="A33" s="6" t="s">
        <v>12</v>
      </c>
    </row>
    <row r="34" spans="9:10" s="2" customFormat="1" ht="9">
      <c r="I34" s="3" t="s">
        <v>66</v>
      </c>
      <c r="J34" s="3"/>
    </row>
    <row r="35" spans="1:9" ht="13.5" customHeight="1">
      <c r="A35" s="108" t="s">
        <v>13</v>
      </c>
      <c r="B35" s="110" t="s">
        <v>46</v>
      </c>
      <c r="C35" s="112" t="s">
        <v>47</v>
      </c>
      <c r="D35" s="112" t="s">
        <v>48</v>
      </c>
      <c r="E35" s="116" t="s">
        <v>49</v>
      </c>
      <c r="F35" s="112" t="s">
        <v>60</v>
      </c>
      <c r="G35" s="112" t="s">
        <v>11</v>
      </c>
      <c r="H35" s="116" t="s">
        <v>45</v>
      </c>
      <c r="I35" s="118" t="s">
        <v>8</v>
      </c>
    </row>
    <row r="36" spans="1:9" ht="13.5" customHeight="1" thickBot="1">
      <c r="A36" s="109"/>
      <c r="B36" s="111"/>
      <c r="C36" s="113"/>
      <c r="D36" s="113"/>
      <c r="E36" s="117"/>
      <c r="F36" s="121"/>
      <c r="G36" s="121"/>
      <c r="H36" s="120"/>
      <c r="I36" s="119"/>
    </row>
    <row r="37" spans="1:9" ht="13.5" customHeight="1" thickTop="1">
      <c r="A37" s="100" t="s">
        <v>80</v>
      </c>
      <c r="B37" s="22">
        <v>4871243</v>
      </c>
      <c r="C37" s="23">
        <v>4833134</v>
      </c>
      <c r="D37" s="23">
        <f>B37-C37</f>
        <v>38109</v>
      </c>
      <c r="E37" s="23">
        <v>38109</v>
      </c>
      <c r="F37" s="23">
        <v>1500000</v>
      </c>
      <c r="G37" s="23">
        <v>0</v>
      </c>
      <c r="H37" s="23">
        <v>0</v>
      </c>
      <c r="I37" s="28"/>
    </row>
    <row r="38" spans="1:9" ht="13.5" customHeight="1">
      <c r="A38" s="50" t="s">
        <v>81</v>
      </c>
      <c r="B38" s="25">
        <v>14972</v>
      </c>
      <c r="C38" s="26">
        <v>2677</v>
      </c>
      <c r="D38" s="26">
        <f aca="true" t="shared" si="1" ref="D38:D43">B38-C38</f>
        <v>12295</v>
      </c>
      <c r="E38" s="26">
        <v>12295</v>
      </c>
      <c r="F38" s="26">
        <v>0</v>
      </c>
      <c r="G38" s="26">
        <v>0</v>
      </c>
      <c r="H38" s="26">
        <v>0</v>
      </c>
      <c r="I38" s="27"/>
    </row>
    <row r="39" spans="1:9" ht="13.5" customHeight="1">
      <c r="A39" s="50" t="s">
        <v>82</v>
      </c>
      <c r="B39" s="25">
        <v>695218</v>
      </c>
      <c r="C39" s="26">
        <v>658552</v>
      </c>
      <c r="D39" s="26">
        <f t="shared" si="1"/>
        <v>36666</v>
      </c>
      <c r="E39" s="26">
        <v>36666</v>
      </c>
      <c r="F39" s="26">
        <v>0</v>
      </c>
      <c r="G39" s="26">
        <v>115956</v>
      </c>
      <c r="H39" s="26">
        <v>24067</v>
      </c>
      <c r="I39" s="27"/>
    </row>
    <row r="40" spans="1:9" ht="13.5" customHeight="1">
      <c r="A40" s="50" t="s">
        <v>83</v>
      </c>
      <c r="B40" s="25">
        <v>936256</v>
      </c>
      <c r="C40" s="26">
        <v>892599</v>
      </c>
      <c r="D40" s="26">
        <f t="shared" si="1"/>
        <v>43657</v>
      </c>
      <c r="E40" s="26">
        <v>40272</v>
      </c>
      <c r="F40" s="26">
        <v>0</v>
      </c>
      <c r="G40" s="26">
        <v>403404</v>
      </c>
      <c r="H40" s="26">
        <v>201702</v>
      </c>
      <c r="I40" s="27"/>
    </row>
    <row r="41" spans="1:9" ht="13.5" customHeight="1">
      <c r="A41" s="50" t="s">
        <v>84</v>
      </c>
      <c r="B41" s="25">
        <v>132737</v>
      </c>
      <c r="C41" s="26">
        <v>114176</v>
      </c>
      <c r="D41" s="26">
        <f t="shared" si="1"/>
        <v>18561</v>
      </c>
      <c r="E41" s="26">
        <v>18561</v>
      </c>
      <c r="F41" s="26">
        <v>0</v>
      </c>
      <c r="G41" s="26">
        <v>0</v>
      </c>
      <c r="H41" s="26">
        <v>0</v>
      </c>
      <c r="I41" s="27"/>
    </row>
    <row r="42" spans="1:9" ht="13.5" customHeight="1">
      <c r="A42" s="50" t="s">
        <v>85</v>
      </c>
      <c r="B42" s="25">
        <v>117866</v>
      </c>
      <c r="C42" s="26">
        <v>72197</v>
      </c>
      <c r="D42" s="26">
        <f t="shared" si="1"/>
        <v>45669</v>
      </c>
      <c r="E42" s="26">
        <v>45669</v>
      </c>
      <c r="F42" s="26">
        <v>0</v>
      </c>
      <c r="G42" s="26">
        <v>0</v>
      </c>
      <c r="H42" s="26">
        <v>0</v>
      </c>
      <c r="I42" s="27"/>
    </row>
    <row r="43" spans="1:9" ht="13.5" customHeight="1">
      <c r="A43" s="51" t="s">
        <v>86</v>
      </c>
      <c r="B43" s="38">
        <v>913849</v>
      </c>
      <c r="C43" s="39">
        <v>895577</v>
      </c>
      <c r="D43" s="39">
        <f t="shared" si="1"/>
        <v>18272</v>
      </c>
      <c r="E43" s="39">
        <v>18272</v>
      </c>
      <c r="F43" s="39">
        <v>0</v>
      </c>
      <c r="G43" s="39">
        <v>0</v>
      </c>
      <c r="H43" s="39">
        <v>0</v>
      </c>
      <c r="I43" s="40"/>
    </row>
    <row r="44" spans="1:9" ht="13.5" customHeight="1">
      <c r="A44" s="54" t="s">
        <v>15</v>
      </c>
      <c r="B44" s="55"/>
      <c r="C44" s="56"/>
      <c r="D44" s="56"/>
      <c r="E44" s="41">
        <f>SUM(E37:E43)</f>
        <v>209844</v>
      </c>
      <c r="F44" s="44"/>
      <c r="G44" s="41">
        <f>SUM(G37:G43)</f>
        <v>519360</v>
      </c>
      <c r="H44" s="41">
        <f>SUM(H37:H43)</f>
        <v>225769</v>
      </c>
      <c r="I44" s="57"/>
    </row>
    <row r="45" ht="9.75" customHeight="1">
      <c r="A45" s="2"/>
    </row>
    <row r="46" ht="14.25">
      <c r="A46" s="6" t="s">
        <v>61</v>
      </c>
    </row>
    <row r="47" s="2" customFormat="1" ht="9">
      <c r="J47" s="3" t="s">
        <v>66</v>
      </c>
    </row>
    <row r="48" spans="1:10" ht="13.5" customHeight="1">
      <c r="A48" s="114" t="s">
        <v>16</v>
      </c>
      <c r="B48" s="110" t="s">
        <v>18</v>
      </c>
      <c r="C48" s="112" t="s">
        <v>50</v>
      </c>
      <c r="D48" s="112" t="s">
        <v>19</v>
      </c>
      <c r="E48" s="112" t="s">
        <v>20</v>
      </c>
      <c r="F48" s="112" t="s">
        <v>21</v>
      </c>
      <c r="G48" s="116" t="s">
        <v>22</v>
      </c>
      <c r="H48" s="116" t="s">
        <v>23</v>
      </c>
      <c r="I48" s="116" t="s">
        <v>65</v>
      </c>
      <c r="J48" s="118" t="s">
        <v>8</v>
      </c>
    </row>
    <row r="49" spans="1:10" ht="13.5" customHeight="1" thickBot="1">
      <c r="A49" s="115"/>
      <c r="B49" s="111"/>
      <c r="C49" s="113"/>
      <c r="D49" s="113"/>
      <c r="E49" s="113"/>
      <c r="F49" s="113"/>
      <c r="G49" s="117"/>
      <c r="H49" s="117"/>
      <c r="I49" s="120"/>
      <c r="J49" s="119"/>
    </row>
    <row r="50" spans="1:10" ht="13.5" customHeight="1" thickTop="1">
      <c r="A50" s="49" t="s">
        <v>87</v>
      </c>
      <c r="B50" s="22">
        <v>-26589</v>
      </c>
      <c r="C50" s="23">
        <v>55388</v>
      </c>
      <c r="D50" s="23">
        <v>5000</v>
      </c>
      <c r="E50" s="23">
        <v>0</v>
      </c>
      <c r="F50" s="23">
        <v>1022600</v>
      </c>
      <c r="G50" s="23">
        <v>0</v>
      </c>
      <c r="H50" s="23">
        <v>0</v>
      </c>
      <c r="I50" s="23">
        <v>0</v>
      </c>
      <c r="J50" s="24"/>
    </row>
    <row r="51" spans="1:10" ht="13.5" customHeight="1">
      <c r="A51" s="51" t="s">
        <v>88</v>
      </c>
      <c r="B51" s="38">
        <v>12355</v>
      </c>
      <c r="C51" s="39">
        <v>79030</v>
      </c>
      <c r="D51" s="39">
        <v>15000</v>
      </c>
      <c r="E51" s="39">
        <v>0</v>
      </c>
      <c r="F51" s="39">
        <v>0</v>
      </c>
      <c r="G51" s="39">
        <v>0</v>
      </c>
      <c r="H51" s="39">
        <v>0</v>
      </c>
      <c r="I51" s="39">
        <v>0</v>
      </c>
      <c r="J51" s="40"/>
    </row>
    <row r="52" spans="1:10" ht="13.5" customHeight="1">
      <c r="A52" s="58" t="s">
        <v>17</v>
      </c>
      <c r="B52" s="43"/>
      <c r="C52" s="44"/>
      <c r="D52" s="41">
        <f aca="true" t="shared" si="2" ref="D52:I52">SUM(D50:D51)</f>
        <v>20000</v>
      </c>
      <c r="E52" s="41">
        <f t="shared" si="2"/>
        <v>0</v>
      </c>
      <c r="F52" s="41">
        <f t="shared" si="2"/>
        <v>1022600</v>
      </c>
      <c r="G52" s="41">
        <f t="shared" si="2"/>
        <v>0</v>
      </c>
      <c r="H52" s="41">
        <f t="shared" si="2"/>
        <v>0</v>
      </c>
      <c r="I52" s="41">
        <f t="shared" si="2"/>
        <v>0</v>
      </c>
      <c r="J52" s="48"/>
    </row>
    <row r="53" ht="10.5">
      <c r="A53" s="1" t="s">
        <v>59</v>
      </c>
    </row>
    <row r="54" ht="9.75" customHeight="1"/>
    <row r="55" ht="14.25">
      <c r="A55" s="6" t="s">
        <v>42</v>
      </c>
    </row>
    <row r="56" s="2" customFormat="1" ht="9">
      <c r="D56" s="3" t="s">
        <v>66</v>
      </c>
    </row>
    <row r="57" spans="1:4" ht="21.75" thickBot="1">
      <c r="A57" s="59" t="s">
        <v>35</v>
      </c>
      <c r="B57" s="60" t="s">
        <v>40</v>
      </c>
      <c r="C57" s="61" t="s">
        <v>41</v>
      </c>
      <c r="D57" s="62" t="s">
        <v>54</v>
      </c>
    </row>
    <row r="58" spans="1:4" ht="13.5" customHeight="1" thickTop="1">
      <c r="A58" s="63" t="s">
        <v>36</v>
      </c>
      <c r="B58" s="29"/>
      <c r="C58" s="23">
        <v>1161984</v>
      </c>
      <c r="D58" s="30"/>
    </row>
    <row r="59" spans="1:4" ht="13.5" customHeight="1">
      <c r="A59" s="64" t="s">
        <v>37</v>
      </c>
      <c r="B59" s="31"/>
      <c r="C59" s="26">
        <v>1290805</v>
      </c>
      <c r="D59" s="32"/>
    </row>
    <row r="60" spans="1:4" ht="13.5" customHeight="1">
      <c r="A60" s="65" t="s">
        <v>38</v>
      </c>
      <c r="B60" s="45"/>
      <c r="C60" s="39">
        <v>2120693</v>
      </c>
      <c r="D60" s="46"/>
    </row>
    <row r="61" spans="1:4" ht="13.5" customHeight="1">
      <c r="A61" s="66" t="s">
        <v>39</v>
      </c>
      <c r="B61" s="43"/>
      <c r="C61" s="41">
        <f>SUM(C58:C60)</f>
        <v>4573482</v>
      </c>
      <c r="D61" s="42"/>
    </row>
    <row r="62" spans="1:4" ht="10.5">
      <c r="A62" s="1" t="s">
        <v>63</v>
      </c>
      <c r="B62" s="67"/>
      <c r="C62" s="67"/>
      <c r="D62" s="67"/>
    </row>
    <row r="63" spans="1:4" ht="9.75" customHeight="1">
      <c r="A63" s="68"/>
      <c r="B63" s="67"/>
      <c r="C63" s="67"/>
      <c r="D63" s="67"/>
    </row>
    <row r="64" ht="14.25">
      <c r="A64" s="6" t="s">
        <v>62</v>
      </c>
    </row>
    <row r="65" s="2" customFormat="1" ht="9"/>
    <row r="66" spans="1:11" ht="21.75" thickBot="1">
      <c r="A66" s="59" t="s">
        <v>33</v>
      </c>
      <c r="B66" s="60" t="s">
        <v>40</v>
      </c>
      <c r="C66" s="61" t="s">
        <v>41</v>
      </c>
      <c r="D66" s="61" t="s">
        <v>54</v>
      </c>
      <c r="E66" s="69" t="s">
        <v>31</v>
      </c>
      <c r="F66" s="62" t="s">
        <v>32</v>
      </c>
      <c r="G66" s="124" t="s">
        <v>43</v>
      </c>
      <c r="H66" s="125"/>
      <c r="I66" s="60" t="s">
        <v>40</v>
      </c>
      <c r="J66" s="61" t="s">
        <v>41</v>
      </c>
      <c r="K66" s="62" t="s">
        <v>54</v>
      </c>
    </row>
    <row r="67" spans="1:11" ht="13.5" customHeight="1" thickTop="1">
      <c r="A67" s="63" t="s">
        <v>25</v>
      </c>
      <c r="B67" s="70">
        <v>1.33</v>
      </c>
      <c r="C67" s="71">
        <v>0.94</v>
      </c>
      <c r="D67" s="71">
        <f>C67-B67</f>
        <v>-0.3900000000000001</v>
      </c>
      <c r="E67" s="72">
        <v>-15</v>
      </c>
      <c r="F67" s="73">
        <v>-20</v>
      </c>
      <c r="G67" s="128" t="s">
        <v>72</v>
      </c>
      <c r="H67" s="129"/>
      <c r="I67" s="74"/>
      <c r="J67" s="75">
        <v>0</v>
      </c>
      <c r="K67" s="76"/>
    </row>
    <row r="68" spans="1:11" ht="13.5" customHeight="1">
      <c r="A68" s="64" t="s">
        <v>26</v>
      </c>
      <c r="B68" s="77"/>
      <c r="C68" s="78">
        <v>52.78</v>
      </c>
      <c r="D68" s="79"/>
      <c r="E68" s="80">
        <v>-20</v>
      </c>
      <c r="F68" s="81">
        <v>-40</v>
      </c>
      <c r="G68" s="126" t="s">
        <v>73</v>
      </c>
      <c r="H68" s="127"/>
      <c r="I68" s="77"/>
      <c r="J68" s="82">
        <v>0</v>
      </c>
      <c r="K68" s="83"/>
    </row>
    <row r="69" spans="1:11" ht="13.5" customHeight="1">
      <c r="A69" s="64" t="s">
        <v>27</v>
      </c>
      <c r="B69" s="84">
        <v>16.1</v>
      </c>
      <c r="C69" s="82">
        <v>14.6</v>
      </c>
      <c r="D69" s="82">
        <f>C69-B69</f>
        <v>-1.5000000000000018</v>
      </c>
      <c r="E69" s="85">
        <v>25</v>
      </c>
      <c r="F69" s="86">
        <v>35</v>
      </c>
      <c r="G69" s="126" t="s">
        <v>74</v>
      </c>
      <c r="H69" s="127"/>
      <c r="I69" s="77"/>
      <c r="J69" s="82">
        <v>0</v>
      </c>
      <c r="K69" s="83"/>
    </row>
    <row r="70" spans="1:11" ht="13.5" customHeight="1">
      <c r="A70" s="64" t="s">
        <v>28</v>
      </c>
      <c r="B70" s="87"/>
      <c r="C70" s="82">
        <v>12.8</v>
      </c>
      <c r="D70" s="88"/>
      <c r="E70" s="85">
        <v>350</v>
      </c>
      <c r="F70" s="89"/>
      <c r="G70" s="126" t="s">
        <v>75</v>
      </c>
      <c r="H70" s="127"/>
      <c r="I70" s="77"/>
      <c r="J70" s="82">
        <v>0</v>
      </c>
      <c r="K70" s="83"/>
    </row>
    <row r="71" spans="1:11" ht="13.5" customHeight="1">
      <c r="A71" s="64" t="s">
        <v>29</v>
      </c>
      <c r="B71" s="101">
        <v>0.495</v>
      </c>
      <c r="C71" s="102">
        <v>0.503</v>
      </c>
      <c r="D71" s="102">
        <f>C71-B71</f>
        <v>0.008000000000000007</v>
      </c>
      <c r="E71" s="90"/>
      <c r="F71" s="91"/>
      <c r="G71" s="126"/>
      <c r="H71" s="127"/>
      <c r="I71" s="77"/>
      <c r="J71" s="82"/>
      <c r="K71" s="83"/>
    </row>
    <row r="72" spans="1:11" ht="13.5" customHeight="1">
      <c r="A72" s="92" t="s">
        <v>30</v>
      </c>
      <c r="B72" s="93">
        <v>96.9</v>
      </c>
      <c r="C72" s="94">
        <v>97.7</v>
      </c>
      <c r="D72" s="94">
        <f>C72-B72</f>
        <v>0.7999999999999972</v>
      </c>
      <c r="E72" s="95"/>
      <c r="F72" s="96"/>
      <c r="G72" s="130"/>
      <c r="H72" s="131"/>
      <c r="I72" s="97"/>
      <c r="J72" s="94"/>
      <c r="K72" s="98"/>
    </row>
    <row r="73" ht="10.5">
      <c r="A73" s="1" t="s">
        <v>64</v>
      </c>
    </row>
    <row r="74" ht="10.5">
      <c r="A74" s="1" t="s">
        <v>89</v>
      </c>
    </row>
  </sheetData>
  <sheetProtection/>
  <mergeCells count="43">
    <mergeCell ref="G68:H68"/>
    <mergeCell ref="G67:H67"/>
    <mergeCell ref="G72:H72"/>
    <mergeCell ref="G71:H71"/>
    <mergeCell ref="G70:H70"/>
    <mergeCell ref="G69:H69"/>
    <mergeCell ref="G8:G9"/>
    <mergeCell ref="F8:F9"/>
    <mergeCell ref="G66:H66"/>
    <mergeCell ref="F35:F36"/>
    <mergeCell ref="A8:A9"/>
    <mergeCell ref="H8:H9"/>
    <mergeCell ref="A18:A19"/>
    <mergeCell ref="B18:B19"/>
    <mergeCell ref="C18:C19"/>
    <mergeCell ref="D8:D9"/>
    <mergeCell ref="C8:C9"/>
    <mergeCell ref="E8:E9"/>
    <mergeCell ref="B8:B9"/>
    <mergeCell ref="G18:G19"/>
    <mergeCell ref="D35:D36"/>
    <mergeCell ref="E35:E36"/>
    <mergeCell ref="I18:I19"/>
    <mergeCell ref="D18:D19"/>
    <mergeCell ref="E18:E19"/>
    <mergeCell ref="F18:F19"/>
    <mergeCell ref="H35:H36"/>
    <mergeCell ref="I35:I36"/>
    <mergeCell ref="G35:G36"/>
    <mergeCell ref="H18:H19"/>
    <mergeCell ref="D48:D49"/>
    <mergeCell ref="E48:E49"/>
    <mergeCell ref="H48:H49"/>
    <mergeCell ref="J48:J49"/>
    <mergeCell ref="F48:F49"/>
    <mergeCell ref="G48:G49"/>
    <mergeCell ref="I48:I49"/>
    <mergeCell ref="A35:A36"/>
    <mergeCell ref="B35:B36"/>
    <mergeCell ref="C35:C36"/>
    <mergeCell ref="A48:A49"/>
    <mergeCell ref="B48:B49"/>
    <mergeCell ref="C48:C49"/>
  </mergeCells>
  <printOptions horizontalCentered="1" verticalCentered="1"/>
  <pageMargins left="0.2362204724409449" right="0.1968503937007874" top="0.31496062992125984" bottom="0.11811023622047245" header="0.4330708661417323" footer="0.1968503937007874"/>
  <pageSetup fitToHeight="1" fitToWidth="1" horizontalDpi="300" verticalDpi="300" orientation="portrait" paperSize="9" scale="9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OY011011</cp:lastModifiedBy>
  <cp:lastPrinted>2009-03-13T13:07:54Z</cp:lastPrinted>
  <dcterms:created xsi:type="dcterms:W3CDTF">1997-01-08T22:48:59Z</dcterms:created>
  <dcterms:modified xsi:type="dcterms:W3CDTF">2010-03-25T06:37:58Z</dcterms:modified>
  <cp:category/>
  <cp:version/>
  <cp:contentType/>
  <cp:contentStatus/>
</cp:coreProperties>
</file>